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IB" sheetId="1" r:id="rId1"/>
    <sheet name="IIIB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9" i="1" l="1"/>
  <c r="H168" i="1" s="1"/>
  <c r="D170" i="1"/>
  <c r="E169" i="1"/>
  <c r="E168" i="1" s="1"/>
  <c r="F169" i="1"/>
  <c r="I169" i="1"/>
  <c r="I168" i="1" s="1"/>
  <c r="C169" i="1"/>
  <c r="C168" i="1" s="1"/>
  <c r="F168" i="1"/>
  <c r="L160" i="1"/>
  <c r="K160" i="1"/>
  <c r="J160" i="1" s="1"/>
  <c r="G160" i="1"/>
  <c r="D156" i="1"/>
  <c r="D157" i="1"/>
  <c r="D158" i="1"/>
  <c r="D159" i="1"/>
  <c r="D160" i="1"/>
  <c r="E154" i="1"/>
  <c r="F154" i="1"/>
  <c r="H154" i="1"/>
  <c r="I154" i="1"/>
  <c r="C154" i="1"/>
  <c r="D131" i="1"/>
  <c r="E130" i="1"/>
  <c r="E129" i="1" s="1"/>
  <c r="F130" i="1"/>
  <c r="F129" i="1" s="1"/>
  <c r="H130" i="1"/>
  <c r="H129" i="1" s="1"/>
  <c r="I130" i="1"/>
  <c r="I129" i="1" s="1"/>
  <c r="C130" i="1"/>
  <c r="C129" i="1" s="1"/>
  <c r="D127" i="1"/>
  <c r="G122" i="1"/>
  <c r="D122" i="1"/>
  <c r="E121" i="1"/>
  <c r="E120" i="1" s="1"/>
  <c r="F121" i="1"/>
  <c r="F120" i="1" s="1"/>
  <c r="H121" i="1"/>
  <c r="H120" i="1" s="1"/>
  <c r="I121" i="1"/>
  <c r="I120" i="1" s="1"/>
  <c r="C121" i="1"/>
  <c r="C120" i="1" s="1"/>
  <c r="I112" i="1"/>
  <c r="E112" i="1"/>
  <c r="F112" i="1"/>
  <c r="H112" i="1"/>
  <c r="C112" i="1"/>
  <c r="E54" i="1"/>
  <c r="C54" i="1"/>
  <c r="C45" i="1"/>
  <c r="E45" i="1"/>
  <c r="F45" i="1"/>
  <c r="H45" i="1"/>
  <c r="I45" i="1"/>
  <c r="K52" i="1"/>
  <c r="K46" i="1"/>
  <c r="G46" i="1"/>
  <c r="D46" i="1"/>
  <c r="G41" i="1"/>
  <c r="D42" i="1"/>
  <c r="D43" i="1"/>
  <c r="D44" i="1"/>
  <c r="D41" i="1"/>
  <c r="D39" i="1"/>
  <c r="E33" i="1"/>
  <c r="F33" i="1"/>
  <c r="H33" i="1"/>
  <c r="I33" i="1"/>
  <c r="C33" i="1"/>
  <c r="K32" i="1"/>
  <c r="L32" i="1"/>
  <c r="G32" i="1"/>
  <c r="D32" i="1"/>
  <c r="F22" i="1"/>
  <c r="E22" i="1"/>
  <c r="H22" i="1"/>
  <c r="I22" i="1"/>
  <c r="C22" i="1"/>
  <c r="L14" i="1"/>
  <c r="L15" i="1"/>
  <c r="L16" i="1"/>
  <c r="L17" i="1"/>
  <c r="L18" i="1"/>
  <c r="L19" i="1"/>
  <c r="L20" i="1"/>
  <c r="L21" i="1"/>
  <c r="L13" i="1"/>
  <c r="K14" i="1"/>
  <c r="K15" i="1"/>
  <c r="K16" i="1"/>
  <c r="K17" i="1"/>
  <c r="K18" i="1"/>
  <c r="K19" i="1"/>
  <c r="K20" i="1"/>
  <c r="K21" i="1"/>
  <c r="K13" i="1"/>
  <c r="G18" i="1"/>
  <c r="G19" i="1"/>
  <c r="G20" i="1"/>
  <c r="G21" i="1"/>
  <c r="G17" i="1"/>
  <c r="J14" i="1" l="1"/>
  <c r="J18" i="1"/>
  <c r="J19" i="1"/>
  <c r="J17" i="1"/>
  <c r="J21" i="1"/>
  <c r="J13" i="1"/>
  <c r="D40" i="1"/>
  <c r="J15" i="1"/>
  <c r="J32" i="1"/>
  <c r="J20" i="1"/>
  <c r="J16" i="1"/>
  <c r="J12" i="1" l="1"/>
  <c r="D18" i="1" l="1"/>
  <c r="D19" i="1"/>
  <c r="D20" i="1"/>
  <c r="D21" i="1"/>
  <c r="E12" i="1"/>
  <c r="E10" i="1" s="1"/>
  <c r="C66" i="2" l="1"/>
  <c r="D39" i="2"/>
  <c r="E39" i="2"/>
  <c r="F39" i="2"/>
  <c r="G39" i="2"/>
  <c r="C41" i="2"/>
  <c r="C40" i="2"/>
  <c r="C39" i="2" l="1"/>
  <c r="D52" i="2"/>
  <c r="E52" i="2"/>
  <c r="F52" i="2"/>
  <c r="G52" i="2"/>
  <c r="C53" i="2"/>
  <c r="C54" i="2"/>
  <c r="C55" i="2"/>
  <c r="C56" i="2"/>
  <c r="D42" i="2"/>
  <c r="E42" i="2"/>
  <c r="F42" i="2"/>
  <c r="G42" i="2"/>
  <c r="C43" i="2"/>
  <c r="C44" i="2"/>
  <c r="D29" i="2"/>
  <c r="E29" i="2"/>
  <c r="F29" i="2"/>
  <c r="G29" i="2"/>
  <c r="C30" i="2"/>
  <c r="C31" i="2"/>
  <c r="C32" i="2"/>
  <c r="C33" i="2"/>
  <c r="C34" i="2"/>
  <c r="C35" i="2"/>
  <c r="C36" i="2"/>
  <c r="C37" i="2"/>
  <c r="C38" i="2"/>
  <c r="E46" i="2"/>
  <c r="F46" i="2"/>
  <c r="G46" i="2"/>
  <c r="D46" i="2"/>
  <c r="C49" i="2"/>
  <c r="C50" i="2"/>
  <c r="C28" i="2"/>
  <c r="C47" i="2"/>
  <c r="C48" i="2"/>
  <c r="D25" i="2"/>
  <c r="E25" i="2"/>
  <c r="F25" i="2"/>
  <c r="G25" i="2"/>
  <c r="C26" i="2"/>
  <c r="C27" i="2"/>
  <c r="G10" i="2" l="1"/>
  <c r="F10" i="2"/>
  <c r="C25" i="2"/>
  <c r="E10" i="2"/>
  <c r="D10" i="2"/>
  <c r="C52" i="2"/>
  <c r="C29" i="2"/>
  <c r="C42" i="2"/>
  <c r="L291" i="1"/>
  <c r="K291" i="1"/>
  <c r="G291" i="1"/>
  <c r="D291" i="1"/>
  <c r="L290" i="1"/>
  <c r="K290" i="1"/>
  <c r="G290" i="1"/>
  <c r="D290" i="1"/>
  <c r="L289" i="1"/>
  <c r="K289" i="1"/>
  <c r="J289" i="1" s="1"/>
  <c r="G289" i="1"/>
  <c r="D289" i="1"/>
  <c r="L288" i="1"/>
  <c r="K288" i="1"/>
  <c r="J288" i="1" s="1"/>
  <c r="G288" i="1"/>
  <c r="D288" i="1"/>
  <c r="L287" i="1"/>
  <c r="K287" i="1"/>
  <c r="J287" i="1" s="1"/>
  <c r="G287" i="1"/>
  <c r="D287" i="1"/>
  <c r="L286" i="1"/>
  <c r="K286" i="1"/>
  <c r="G286" i="1"/>
  <c r="D286" i="1"/>
  <c r="L285" i="1"/>
  <c r="K285" i="1"/>
  <c r="G285" i="1"/>
  <c r="D285" i="1"/>
  <c r="L284" i="1"/>
  <c r="K284" i="1"/>
  <c r="G284" i="1"/>
  <c r="D284" i="1"/>
  <c r="L283" i="1"/>
  <c r="K283" i="1"/>
  <c r="G283" i="1"/>
  <c r="D283" i="1"/>
  <c r="L282" i="1"/>
  <c r="K282" i="1"/>
  <c r="G282" i="1"/>
  <c r="D282" i="1"/>
  <c r="L281" i="1"/>
  <c r="K281" i="1"/>
  <c r="J281" i="1" s="1"/>
  <c r="G281" i="1"/>
  <c r="D281" i="1"/>
  <c r="L280" i="1"/>
  <c r="K280" i="1"/>
  <c r="J280" i="1" s="1"/>
  <c r="G280" i="1"/>
  <c r="D280" i="1"/>
  <c r="L279" i="1"/>
  <c r="K279" i="1"/>
  <c r="G279" i="1"/>
  <c r="D279" i="1"/>
  <c r="I278" i="1"/>
  <c r="H278" i="1"/>
  <c r="F278" i="1"/>
  <c r="E278" i="1"/>
  <c r="C278" i="1"/>
  <c r="L263" i="1"/>
  <c r="K263" i="1"/>
  <c r="G263" i="1"/>
  <c r="D263" i="1"/>
  <c r="L262" i="1"/>
  <c r="K262" i="1"/>
  <c r="G262" i="1"/>
  <c r="D262" i="1"/>
  <c r="L261" i="1"/>
  <c r="K261" i="1"/>
  <c r="G261" i="1"/>
  <c r="D261" i="1"/>
  <c r="L260" i="1"/>
  <c r="K260" i="1"/>
  <c r="G260" i="1"/>
  <c r="D260" i="1"/>
  <c r="L259" i="1"/>
  <c r="K259" i="1"/>
  <c r="G259" i="1"/>
  <c r="D259" i="1"/>
  <c r="L258" i="1"/>
  <c r="K258" i="1"/>
  <c r="G258" i="1"/>
  <c r="D258" i="1"/>
  <c r="L257" i="1"/>
  <c r="K257" i="1"/>
  <c r="G257" i="1"/>
  <c r="D257" i="1"/>
  <c r="L256" i="1"/>
  <c r="K256" i="1"/>
  <c r="G256" i="1"/>
  <c r="D256" i="1"/>
  <c r="L255" i="1"/>
  <c r="K255" i="1"/>
  <c r="G255" i="1"/>
  <c r="D255" i="1"/>
  <c r="L254" i="1"/>
  <c r="K254" i="1"/>
  <c r="G254" i="1"/>
  <c r="D254" i="1"/>
  <c r="L253" i="1"/>
  <c r="K253" i="1"/>
  <c r="G253" i="1"/>
  <c r="D253" i="1"/>
  <c r="L252" i="1"/>
  <c r="K252" i="1"/>
  <c r="G252" i="1"/>
  <c r="D252" i="1"/>
  <c r="I251" i="1"/>
  <c r="H251" i="1"/>
  <c r="F251" i="1"/>
  <c r="E251" i="1"/>
  <c r="C251" i="1"/>
  <c r="L193" i="1"/>
  <c r="K193" i="1"/>
  <c r="G193" i="1"/>
  <c r="D193" i="1"/>
  <c r="L192" i="1"/>
  <c r="K192" i="1"/>
  <c r="G192" i="1"/>
  <c r="D192" i="1"/>
  <c r="L191" i="1"/>
  <c r="K191" i="1"/>
  <c r="G191" i="1"/>
  <c r="D191" i="1"/>
  <c r="L190" i="1"/>
  <c r="K190" i="1"/>
  <c r="G190" i="1"/>
  <c r="D190" i="1"/>
  <c r="L189" i="1"/>
  <c r="J189" i="1" s="1"/>
  <c r="K189" i="1"/>
  <c r="G189" i="1"/>
  <c r="D189" i="1"/>
  <c r="L188" i="1"/>
  <c r="K188" i="1"/>
  <c r="G188" i="1"/>
  <c r="D188" i="1"/>
  <c r="L187" i="1"/>
  <c r="K187" i="1"/>
  <c r="G187" i="1"/>
  <c r="D187" i="1"/>
  <c r="L186" i="1"/>
  <c r="K186" i="1"/>
  <c r="G186" i="1"/>
  <c r="D186" i="1"/>
  <c r="L185" i="1"/>
  <c r="K185" i="1"/>
  <c r="G185" i="1"/>
  <c r="D185" i="1"/>
  <c r="I184" i="1"/>
  <c r="H184" i="1"/>
  <c r="F184" i="1"/>
  <c r="E184" i="1"/>
  <c r="C184" i="1"/>
  <c r="L177" i="1"/>
  <c r="K177" i="1"/>
  <c r="G177" i="1"/>
  <c r="D177" i="1"/>
  <c r="L176" i="1"/>
  <c r="K176" i="1"/>
  <c r="G176" i="1"/>
  <c r="D176" i="1"/>
  <c r="L175" i="1"/>
  <c r="K175" i="1"/>
  <c r="G175" i="1"/>
  <c r="D175" i="1"/>
  <c r="L174" i="1"/>
  <c r="K174" i="1"/>
  <c r="G174" i="1"/>
  <c r="D174" i="1"/>
  <c r="L173" i="1"/>
  <c r="K173" i="1"/>
  <c r="G173" i="1"/>
  <c r="D173" i="1"/>
  <c r="L172" i="1"/>
  <c r="K172" i="1"/>
  <c r="G172" i="1"/>
  <c r="D172" i="1"/>
  <c r="L171" i="1"/>
  <c r="K171" i="1"/>
  <c r="G171" i="1"/>
  <c r="D171" i="1"/>
  <c r="L170" i="1"/>
  <c r="K170" i="1"/>
  <c r="G170" i="1"/>
  <c r="L159" i="1"/>
  <c r="K159" i="1"/>
  <c r="G159" i="1"/>
  <c r="L158" i="1"/>
  <c r="K158" i="1"/>
  <c r="G158" i="1"/>
  <c r="L157" i="1"/>
  <c r="K157" i="1"/>
  <c r="G157" i="1"/>
  <c r="L156" i="1"/>
  <c r="K156" i="1"/>
  <c r="G156" i="1"/>
  <c r="L155" i="1"/>
  <c r="K155" i="1"/>
  <c r="G155" i="1"/>
  <c r="D155" i="1"/>
  <c r="D154" i="1" s="1"/>
  <c r="L143" i="1"/>
  <c r="K143" i="1"/>
  <c r="G143" i="1"/>
  <c r="D143" i="1"/>
  <c r="L142" i="1"/>
  <c r="K142" i="1"/>
  <c r="G142" i="1"/>
  <c r="D142" i="1"/>
  <c r="L141" i="1"/>
  <c r="K141" i="1"/>
  <c r="G141" i="1"/>
  <c r="D141" i="1"/>
  <c r="L140" i="1"/>
  <c r="K140" i="1"/>
  <c r="G140" i="1"/>
  <c r="D140" i="1"/>
  <c r="L139" i="1"/>
  <c r="K139" i="1"/>
  <c r="G139" i="1"/>
  <c r="D139" i="1"/>
  <c r="L138" i="1"/>
  <c r="K138" i="1"/>
  <c r="G138" i="1"/>
  <c r="D138" i="1"/>
  <c r="L137" i="1"/>
  <c r="K137" i="1"/>
  <c r="G137" i="1"/>
  <c r="D137" i="1"/>
  <c r="L136" i="1"/>
  <c r="K136" i="1"/>
  <c r="G136" i="1"/>
  <c r="D136" i="1"/>
  <c r="L135" i="1"/>
  <c r="K135" i="1"/>
  <c r="G135" i="1"/>
  <c r="D135" i="1"/>
  <c r="L134" i="1"/>
  <c r="K134" i="1"/>
  <c r="G134" i="1"/>
  <c r="D134" i="1"/>
  <c r="L133" i="1"/>
  <c r="K133" i="1"/>
  <c r="G133" i="1"/>
  <c r="D133" i="1"/>
  <c r="L132" i="1"/>
  <c r="K132" i="1"/>
  <c r="G132" i="1"/>
  <c r="D132" i="1"/>
  <c r="D130" i="1" s="1"/>
  <c r="L131" i="1"/>
  <c r="K131" i="1"/>
  <c r="K130" i="1" s="1"/>
  <c r="K129" i="1" s="1"/>
  <c r="G131" i="1"/>
  <c r="C91" i="1"/>
  <c r="L95" i="1"/>
  <c r="K95" i="1"/>
  <c r="G95" i="1"/>
  <c r="D95" i="1"/>
  <c r="L94" i="1"/>
  <c r="K94" i="1"/>
  <c r="G94" i="1"/>
  <c r="D94" i="1"/>
  <c r="L93" i="1"/>
  <c r="K93" i="1"/>
  <c r="G93" i="1"/>
  <c r="D93" i="1"/>
  <c r="L92" i="1"/>
  <c r="K92" i="1"/>
  <c r="G92" i="1"/>
  <c r="D92" i="1"/>
  <c r="I91" i="1"/>
  <c r="H91" i="1"/>
  <c r="F91" i="1"/>
  <c r="E91" i="1"/>
  <c r="L44" i="1"/>
  <c r="K44" i="1"/>
  <c r="G44" i="1"/>
  <c r="L43" i="1"/>
  <c r="K43" i="1"/>
  <c r="G43" i="1"/>
  <c r="L42" i="1"/>
  <c r="K42" i="1"/>
  <c r="G42" i="1"/>
  <c r="L41" i="1"/>
  <c r="K41" i="1"/>
  <c r="I40" i="1"/>
  <c r="H40" i="1"/>
  <c r="F40" i="1"/>
  <c r="E40" i="1"/>
  <c r="C40" i="1"/>
  <c r="G154" i="1" l="1"/>
  <c r="L169" i="1"/>
  <c r="L168" i="1" s="1"/>
  <c r="G169" i="1"/>
  <c r="G168" i="1" s="1"/>
  <c r="D169" i="1"/>
  <c r="D168" i="1" s="1"/>
  <c r="K169" i="1"/>
  <c r="K168" i="1" s="1"/>
  <c r="K154" i="1"/>
  <c r="L154" i="1"/>
  <c r="G130" i="1"/>
  <c r="G129" i="1" s="1"/>
  <c r="L130" i="1"/>
  <c r="L129" i="1" s="1"/>
  <c r="D129" i="1"/>
  <c r="J252" i="1"/>
  <c r="J255" i="1"/>
  <c r="K184" i="1"/>
  <c r="J254" i="1"/>
  <c r="J41" i="1"/>
  <c r="D278" i="1"/>
  <c r="J257" i="1"/>
  <c r="J263" i="1"/>
  <c r="J291" i="1"/>
  <c r="J279" i="1"/>
  <c r="J159" i="1"/>
  <c r="J253" i="1"/>
  <c r="J258" i="1"/>
  <c r="J260" i="1"/>
  <c r="J261" i="1"/>
  <c r="J283" i="1"/>
  <c r="J43" i="1"/>
  <c r="J93" i="1"/>
  <c r="J95" i="1"/>
  <c r="J132" i="1"/>
  <c r="J138" i="1"/>
  <c r="J140" i="1"/>
  <c r="J141" i="1"/>
  <c r="J187" i="1"/>
  <c r="J190" i="1"/>
  <c r="J191" i="1"/>
  <c r="J259" i="1"/>
  <c r="G278" i="1"/>
  <c r="J193" i="1"/>
  <c r="J286" i="1"/>
  <c r="J94" i="1"/>
  <c r="J139" i="1"/>
  <c r="J173" i="1"/>
  <c r="J256" i="1"/>
  <c r="J285" i="1"/>
  <c r="J262" i="1"/>
  <c r="J284" i="1"/>
  <c r="J92" i="1"/>
  <c r="J188" i="1"/>
  <c r="L251" i="1"/>
  <c r="J136" i="1"/>
  <c r="J142" i="1"/>
  <c r="J282" i="1"/>
  <c r="J290" i="1"/>
  <c r="D251" i="1"/>
  <c r="G251" i="1"/>
  <c r="K278" i="1"/>
  <c r="J172" i="1"/>
  <c r="K251" i="1"/>
  <c r="L278" i="1"/>
  <c r="J155" i="1"/>
  <c r="L184" i="1"/>
  <c r="G184" i="1"/>
  <c r="K91" i="1"/>
  <c r="J171" i="1"/>
  <c r="J174" i="1"/>
  <c r="J177" i="1"/>
  <c r="J192" i="1"/>
  <c r="L91" i="1"/>
  <c r="J186" i="1"/>
  <c r="J44" i="1"/>
  <c r="D91" i="1"/>
  <c r="J134" i="1"/>
  <c r="J137" i="1"/>
  <c r="J175" i="1"/>
  <c r="J185" i="1"/>
  <c r="D184" i="1"/>
  <c r="G91" i="1"/>
  <c r="J133" i="1"/>
  <c r="J158" i="1"/>
  <c r="J176" i="1"/>
  <c r="J42" i="1"/>
  <c r="J157" i="1"/>
  <c r="K40" i="1"/>
  <c r="J131" i="1"/>
  <c r="J135" i="1"/>
  <c r="J143" i="1"/>
  <c r="J156" i="1"/>
  <c r="J170" i="1"/>
  <c r="G40" i="1"/>
  <c r="L40" i="1"/>
  <c r="J169" i="1" l="1"/>
  <c r="J168" i="1" s="1"/>
  <c r="J130" i="1"/>
  <c r="J154" i="1"/>
  <c r="J129" i="1"/>
  <c r="J251" i="1"/>
  <c r="J278" i="1"/>
  <c r="J91" i="1"/>
  <c r="J184" i="1"/>
  <c r="J40" i="1"/>
  <c r="F12" i="1" l="1"/>
  <c r="H12" i="1"/>
  <c r="I12" i="1"/>
  <c r="C12" i="1"/>
  <c r="D13" i="1"/>
  <c r="G13" i="1"/>
  <c r="D14" i="1"/>
  <c r="G14" i="1"/>
  <c r="D15" i="1"/>
  <c r="G15" i="1"/>
  <c r="D16" i="1"/>
  <c r="G16" i="1"/>
  <c r="D17" i="1"/>
  <c r="E292" i="1" l="1"/>
  <c r="F292" i="1"/>
  <c r="H292" i="1"/>
  <c r="I292" i="1"/>
  <c r="E264" i="1"/>
  <c r="F264" i="1"/>
  <c r="H264" i="1"/>
  <c r="I264" i="1"/>
  <c r="E237" i="1"/>
  <c r="F237" i="1"/>
  <c r="H237" i="1"/>
  <c r="I237" i="1"/>
  <c r="C196" i="1"/>
  <c r="C209" i="1"/>
  <c r="E209" i="1"/>
  <c r="F209" i="1"/>
  <c r="H209" i="1"/>
  <c r="I209" i="1"/>
  <c r="E196" i="1"/>
  <c r="F196" i="1"/>
  <c r="H196" i="1"/>
  <c r="I196" i="1"/>
  <c r="L197" i="1"/>
  <c r="K197" i="1"/>
  <c r="G197" i="1"/>
  <c r="D197" i="1"/>
  <c r="E178" i="1"/>
  <c r="F178" i="1"/>
  <c r="H178" i="1"/>
  <c r="I178" i="1"/>
  <c r="C178" i="1"/>
  <c r="L179" i="1"/>
  <c r="K179" i="1"/>
  <c r="G179" i="1"/>
  <c r="D179" i="1"/>
  <c r="E161" i="1"/>
  <c r="F161" i="1"/>
  <c r="H161" i="1"/>
  <c r="I161" i="1"/>
  <c r="C161" i="1"/>
  <c r="L162" i="1"/>
  <c r="K162" i="1"/>
  <c r="G162" i="1"/>
  <c r="D162" i="1"/>
  <c r="C144" i="1"/>
  <c r="K11" i="1"/>
  <c r="L11" i="1"/>
  <c r="K12" i="1"/>
  <c r="L1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4" i="1"/>
  <c r="L34" i="1"/>
  <c r="K35" i="1"/>
  <c r="L35" i="1"/>
  <c r="K36" i="1"/>
  <c r="L36" i="1"/>
  <c r="K37" i="1"/>
  <c r="L37" i="1"/>
  <c r="K38" i="1"/>
  <c r="L38" i="1"/>
  <c r="K39" i="1"/>
  <c r="L39" i="1"/>
  <c r="L46" i="1"/>
  <c r="K47" i="1"/>
  <c r="L47" i="1"/>
  <c r="K48" i="1"/>
  <c r="L48" i="1"/>
  <c r="K49" i="1"/>
  <c r="L49" i="1"/>
  <c r="K50" i="1"/>
  <c r="L50" i="1"/>
  <c r="K51" i="1"/>
  <c r="L51" i="1"/>
  <c r="L52" i="1"/>
  <c r="K55" i="1"/>
  <c r="L55" i="1"/>
  <c r="K56" i="1"/>
  <c r="L56" i="1"/>
  <c r="K57" i="1"/>
  <c r="L57" i="1"/>
  <c r="K58" i="1"/>
  <c r="L58" i="1"/>
  <c r="K59" i="1"/>
  <c r="L59" i="1"/>
  <c r="K60" i="1"/>
  <c r="L60" i="1"/>
  <c r="K62" i="1"/>
  <c r="L62" i="1"/>
  <c r="K63" i="1"/>
  <c r="L63" i="1"/>
  <c r="K64" i="1"/>
  <c r="L64" i="1"/>
  <c r="K65" i="1"/>
  <c r="L65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63" i="1"/>
  <c r="L163" i="1"/>
  <c r="K164" i="1"/>
  <c r="L164" i="1"/>
  <c r="K165" i="1"/>
  <c r="L165" i="1"/>
  <c r="K166" i="1"/>
  <c r="L166" i="1"/>
  <c r="K167" i="1"/>
  <c r="L167" i="1"/>
  <c r="K180" i="1"/>
  <c r="L180" i="1"/>
  <c r="K181" i="1"/>
  <c r="L181" i="1"/>
  <c r="K182" i="1"/>
  <c r="L182" i="1"/>
  <c r="K183" i="1"/>
  <c r="L183" i="1"/>
  <c r="K194" i="1"/>
  <c r="L194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E144" i="1"/>
  <c r="F144" i="1"/>
  <c r="H144" i="1"/>
  <c r="I144" i="1"/>
  <c r="G145" i="1"/>
  <c r="D145" i="1"/>
  <c r="G113" i="1"/>
  <c r="D113" i="1"/>
  <c r="E105" i="1"/>
  <c r="F105" i="1"/>
  <c r="H105" i="1"/>
  <c r="I105" i="1"/>
  <c r="C105" i="1"/>
  <c r="G106" i="1"/>
  <c r="D106" i="1"/>
  <c r="E66" i="1"/>
  <c r="F66" i="1"/>
  <c r="H66" i="1"/>
  <c r="I66" i="1"/>
  <c r="C66" i="1"/>
  <c r="G67" i="1"/>
  <c r="D67" i="1"/>
  <c r="E61" i="1"/>
  <c r="F61" i="1"/>
  <c r="H61" i="1"/>
  <c r="I61" i="1"/>
  <c r="C61" i="1"/>
  <c r="G62" i="1"/>
  <c r="D62" i="1"/>
  <c r="F54" i="1"/>
  <c r="H54" i="1"/>
  <c r="I54" i="1"/>
  <c r="G55" i="1"/>
  <c r="D55" i="1"/>
  <c r="D34" i="1"/>
  <c r="G34" i="1"/>
  <c r="D11" i="1"/>
  <c r="G11" i="1"/>
  <c r="D12" i="1"/>
  <c r="G12" i="1"/>
  <c r="D97" i="1"/>
  <c r="G97" i="1"/>
  <c r="E96" i="1"/>
  <c r="F96" i="1"/>
  <c r="H96" i="1"/>
  <c r="I96" i="1"/>
  <c r="C96" i="1"/>
  <c r="L121" i="1" l="1"/>
  <c r="L120" i="1"/>
  <c r="K121" i="1"/>
  <c r="K120" i="1" s="1"/>
  <c r="L112" i="1"/>
  <c r="K112" i="1"/>
  <c r="J55" i="1"/>
  <c r="K45" i="1"/>
  <c r="J46" i="1"/>
  <c r="L45" i="1"/>
  <c r="L33" i="1"/>
  <c r="K33" i="1"/>
  <c r="L22" i="1"/>
  <c r="K22" i="1"/>
  <c r="J34" i="1"/>
  <c r="L264" i="1"/>
  <c r="K264" i="1"/>
  <c r="L237" i="1"/>
  <c r="K237" i="1"/>
  <c r="K223" i="1"/>
  <c r="J197" i="1"/>
  <c r="K292" i="1"/>
  <c r="L292" i="1"/>
  <c r="L223" i="1"/>
  <c r="K209" i="1"/>
  <c r="L209" i="1"/>
  <c r="K196" i="1"/>
  <c r="J145" i="1"/>
  <c r="L196" i="1"/>
  <c r="J11" i="1"/>
  <c r="K178" i="1"/>
  <c r="J179" i="1"/>
  <c r="L178" i="1"/>
  <c r="J67" i="1"/>
  <c r="J113" i="1"/>
  <c r="L161" i="1"/>
  <c r="K161" i="1"/>
  <c r="J162" i="1"/>
  <c r="K96" i="1"/>
  <c r="K54" i="1"/>
  <c r="J97" i="1"/>
  <c r="L105" i="1"/>
  <c r="K105" i="1"/>
  <c r="L61" i="1"/>
  <c r="L54" i="1"/>
  <c r="K144" i="1"/>
  <c r="K61" i="1"/>
  <c r="J62" i="1"/>
  <c r="L96" i="1"/>
  <c r="L66" i="1"/>
  <c r="J106" i="1"/>
  <c r="K66" i="1"/>
  <c r="L144" i="1"/>
  <c r="K85" i="1"/>
  <c r="L85" i="1"/>
  <c r="K86" i="1"/>
  <c r="L86" i="1"/>
  <c r="K87" i="1"/>
  <c r="L87" i="1"/>
  <c r="K88" i="1"/>
  <c r="L88" i="1"/>
  <c r="K89" i="1"/>
  <c r="L89" i="1"/>
  <c r="K90" i="1"/>
  <c r="L90" i="1"/>
  <c r="L84" i="1"/>
  <c r="K84" i="1"/>
  <c r="E83" i="1"/>
  <c r="F83" i="1"/>
  <c r="H83" i="1"/>
  <c r="I83" i="1"/>
  <c r="C83" i="1"/>
  <c r="D84" i="1"/>
  <c r="G84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L75" i="1"/>
  <c r="K75" i="1"/>
  <c r="E74" i="1"/>
  <c r="F74" i="1"/>
  <c r="H74" i="1"/>
  <c r="I74" i="1"/>
  <c r="C74" i="1"/>
  <c r="G75" i="1"/>
  <c r="G76" i="1"/>
  <c r="D75" i="1"/>
  <c r="C10" i="1" l="1"/>
  <c r="J84" i="1"/>
  <c r="J75" i="1"/>
  <c r="L74" i="1"/>
  <c r="K74" i="1"/>
  <c r="L83" i="1"/>
  <c r="K83" i="1"/>
  <c r="C11" i="2"/>
  <c r="E57" i="2"/>
  <c r="F57" i="2"/>
  <c r="G57" i="2"/>
  <c r="C58" i="2"/>
  <c r="C59" i="2"/>
  <c r="C60" i="2"/>
  <c r="C61" i="2"/>
  <c r="C62" i="2"/>
  <c r="C63" i="2"/>
  <c r="C64" i="2"/>
  <c r="C65" i="2"/>
  <c r="I10" i="1"/>
  <c r="H10" i="1"/>
  <c r="E223" i="1"/>
  <c r="F223" i="1"/>
  <c r="H223" i="1"/>
  <c r="I223" i="1"/>
  <c r="C223" i="1"/>
  <c r="C237" i="1"/>
  <c r="C264" i="1"/>
  <c r="C292" i="1"/>
  <c r="D23" i="1"/>
  <c r="G23" i="1"/>
  <c r="J23" i="1"/>
  <c r="D24" i="1"/>
  <c r="G24" i="1"/>
  <c r="J24" i="1"/>
  <c r="D25" i="1"/>
  <c r="G25" i="1"/>
  <c r="J25" i="1"/>
  <c r="D26" i="1"/>
  <c r="G26" i="1"/>
  <c r="J26" i="1"/>
  <c r="D27" i="1"/>
  <c r="G27" i="1"/>
  <c r="J27" i="1"/>
  <c r="D28" i="1"/>
  <c r="G28" i="1"/>
  <c r="J28" i="1"/>
  <c r="D29" i="1"/>
  <c r="G29" i="1"/>
  <c r="J29" i="1"/>
  <c r="D30" i="1"/>
  <c r="G30" i="1"/>
  <c r="J30" i="1"/>
  <c r="D31" i="1"/>
  <c r="G31" i="1"/>
  <c r="J31" i="1"/>
  <c r="D35" i="1"/>
  <c r="G35" i="1"/>
  <c r="J35" i="1"/>
  <c r="D36" i="1"/>
  <c r="G36" i="1"/>
  <c r="J36" i="1"/>
  <c r="D37" i="1"/>
  <c r="G37" i="1"/>
  <c r="J37" i="1"/>
  <c r="D38" i="1"/>
  <c r="G38" i="1"/>
  <c r="J38" i="1"/>
  <c r="G39" i="1"/>
  <c r="J39" i="1"/>
  <c r="D47" i="1"/>
  <c r="G47" i="1"/>
  <c r="J47" i="1"/>
  <c r="D48" i="1"/>
  <c r="G48" i="1"/>
  <c r="J48" i="1"/>
  <c r="D49" i="1"/>
  <c r="G49" i="1"/>
  <c r="J49" i="1"/>
  <c r="D50" i="1"/>
  <c r="G50" i="1"/>
  <c r="J50" i="1"/>
  <c r="D51" i="1"/>
  <c r="G51" i="1"/>
  <c r="J51" i="1"/>
  <c r="D52" i="1"/>
  <c r="G52" i="1"/>
  <c r="J52" i="1"/>
  <c r="D56" i="1"/>
  <c r="G56" i="1"/>
  <c r="J56" i="1"/>
  <c r="D57" i="1"/>
  <c r="G57" i="1"/>
  <c r="J57" i="1"/>
  <c r="D58" i="1"/>
  <c r="G58" i="1"/>
  <c r="J58" i="1"/>
  <c r="D59" i="1"/>
  <c r="G59" i="1"/>
  <c r="J59" i="1"/>
  <c r="D60" i="1"/>
  <c r="G60" i="1"/>
  <c r="J60" i="1"/>
  <c r="D63" i="1"/>
  <c r="G63" i="1"/>
  <c r="J63" i="1"/>
  <c r="D64" i="1"/>
  <c r="G64" i="1"/>
  <c r="J64" i="1"/>
  <c r="D65" i="1"/>
  <c r="G65" i="1"/>
  <c r="J65" i="1"/>
  <c r="D68" i="1"/>
  <c r="G68" i="1"/>
  <c r="J68" i="1"/>
  <c r="D69" i="1"/>
  <c r="G69" i="1"/>
  <c r="J69" i="1"/>
  <c r="D70" i="1"/>
  <c r="G70" i="1"/>
  <c r="J70" i="1"/>
  <c r="D71" i="1"/>
  <c r="G71" i="1"/>
  <c r="J71" i="1"/>
  <c r="D72" i="1"/>
  <c r="G72" i="1"/>
  <c r="J72" i="1"/>
  <c r="D73" i="1"/>
  <c r="G73" i="1"/>
  <c r="J73" i="1"/>
  <c r="D76" i="1"/>
  <c r="J76" i="1"/>
  <c r="D77" i="1"/>
  <c r="G77" i="1"/>
  <c r="J77" i="1"/>
  <c r="D78" i="1"/>
  <c r="G78" i="1"/>
  <c r="J78" i="1"/>
  <c r="D79" i="1"/>
  <c r="G79" i="1"/>
  <c r="J79" i="1"/>
  <c r="D80" i="1"/>
  <c r="G80" i="1"/>
  <c r="J80" i="1"/>
  <c r="D81" i="1"/>
  <c r="G81" i="1"/>
  <c r="J81" i="1"/>
  <c r="D82" i="1"/>
  <c r="G82" i="1"/>
  <c r="J82" i="1"/>
  <c r="D85" i="1"/>
  <c r="G85" i="1"/>
  <c r="J85" i="1"/>
  <c r="D86" i="1"/>
  <c r="G86" i="1"/>
  <c r="J86" i="1"/>
  <c r="D87" i="1"/>
  <c r="G87" i="1"/>
  <c r="J87" i="1"/>
  <c r="D88" i="1"/>
  <c r="G88" i="1"/>
  <c r="J88" i="1"/>
  <c r="D89" i="1"/>
  <c r="G89" i="1"/>
  <c r="J89" i="1"/>
  <c r="D90" i="1"/>
  <c r="G90" i="1"/>
  <c r="J90" i="1"/>
  <c r="D98" i="1"/>
  <c r="G98" i="1"/>
  <c r="J98" i="1"/>
  <c r="D99" i="1"/>
  <c r="G99" i="1"/>
  <c r="J99" i="1"/>
  <c r="D100" i="1"/>
  <c r="G100" i="1"/>
  <c r="J100" i="1"/>
  <c r="D101" i="1"/>
  <c r="G101" i="1"/>
  <c r="J101" i="1"/>
  <c r="D102" i="1"/>
  <c r="G102" i="1"/>
  <c r="J102" i="1"/>
  <c r="D103" i="1"/>
  <c r="G103" i="1"/>
  <c r="J103" i="1"/>
  <c r="D104" i="1"/>
  <c r="G104" i="1"/>
  <c r="J104" i="1"/>
  <c r="D107" i="1"/>
  <c r="G107" i="1"/>
  <c r="J107" i="1"/>
  <c r="D108" i="1"/>
  <c r="G108" i="1"/>
  <c r="J108" i="1"/>
  <c r="D109" i="1"/>
  <c r="G109" i="1"/>
  <c r="J109" i="1"/>
  <c r="D110" i="1"/>
  <c r="G110" i="1"/>
  <c r="J110" i="1"/>
  <c r="D111" i="1"/>
  <c r="G111" i="1"/>
  <c r="J111" i="1"/>
  <c r="D114" i="1"/>
  <c r="G114" i="1"/>
  <c r="J114" i="1"/>
  <c r="D115" i="1"/>
  <c r="G115" i="1"/>
  <c r="J115" i="1"/>
  <c r="D116" i="1"/>
  <c r="G116" i="1"/>
  <c r="J116" i="1"/>
  <c r="D117" i="1"/>
  <c r="G117" i="1"/>
  <c r="J117" i="1"/>
  <c r="D118" i="1"/>
  <c r="G118" i="1"/>
  <c r="J118" i="1"/>
  <c r="D119" i="1"/>
  <c r="G119" i="1"/>
  <c r="J119" i="1"/>
  <c r="J122" i="1"/>
  <c r="D123" i="1"/>
  <c r="G123" i="1"/>
  <c r="J123" i="1"/>
  <c r="D124" i="1"/>
  <c r="G124" i="1"/>
  <c r="J124" i="1"/>
  <c r="D125" i="1"/>
  <c r="G125" i="1"/>
  <c r="J125" i="1"/>
  <c r="D126" i="1"/>
  <c r="G126" i="1"/>
  <c r="J126" i="1"/>
  <c r="G127" i="1"/>
  <c r="J127" i="1"/>
  <c r="D128" i="1"/>
  <c r="G128" i="1"/>
  <c r="J128" i="1"/>
  <c r="D146" i="1"/>
  <c r="G146" i="1"/>
  <c r="J146" i="1"/>
  <c r="D147" i="1"/>
  <c r="G147" i="1"/>
  <c r="J147" i="1"/>
  <c r="D148" i="1"/>
  <c r="G148" i="1"/>
  <c r="J148" i="1"/>
  <c r="D149" i="1"/>
  <c r="G149" i="1"/>
  <c r="J149" i="1"/>
  <c r="D150" i="1"/>
  <c r="G150" i="1"/>
  <c r="J150" i="1"/>
  <c r="D151" i="1"/>
  <c r="G151" i="1"/>
  <c r="J151" i="1"/>
  <c r="D152" i="1"/>
  <c r="G152" i="1"/>
  <c r="J152" i="1"/>
  <c r="D153" i="1"/>
  <c r="G153" i="1"/>
  <c r="J153" i="1"/>
  <c r="D163" i="1"/>
  <c r="G163" i="1"/>
  <c r="J163" i="1"/>
  <c r="D164" i="1"/>
  <c r="G164" i="1"/>
  <c r="J164" i="1"/>
  <c r="D165" i="1"/>
  <c r="G165" i="1"/>
  <c r="J165" i="1"/>
  <c r="D166" i="1"/>
  <c r="G166" i="1"/>
  <c r="J166" i="1"/>
  <c r="D167" i="1"/>
  <c r="G167" i="1"/>
  <c r="J167" i="1"/>
  <c r="D180" i="1"/>
  <c r="G180" i="1"/>
  <c r="J180" i="1"/>
  <c r="D181" i="1"/>
  <c r="G181" i="1"/>
  <c r="J181" i="1"/>
  <c r="D182" i="1"/>
  <c r="G182" i="1"/>
  <c r="J182" i="1"/>
  <c r="D183" i="1"/>
  <c r="G183" i="1"/>
  <c r="J183" i="1"/>
  <c r="D194" i="1"/>
  <c r="G194" i="1"/>
  <c r="J194" i="1"/>
  <c r="D198" i="1"/>
  <c r="G198" i="1"/>
  <c r="J198" i="1"/>
  <c r="D199" i="1"/>
  <c r="G199" i="1"/>
  <c r="J199" i="1"/>
  <c r="D200" i="1"/>
  <c r="G200" i="1"/>
  <c r="J200" i="1"/>
  <c r="D201" i="1"/>
  <c r="G201" i="1"/>
  <c r="J201" i="1"/>
  <c r="D202" i="1"/>
  <c r="G202" i="1"/>
  <c r="J202" i="1"/>
  <c r="D203" i="1"/>
  <c r="G203" i="1"/>
  <c r="J203" i="1"/>
  <c r="D204" i="1"/>
  <c r="G204" i="1"/>
  <c r="J204" i="1"/>
  <c r="D205" i="1"/>
  <c r="G205" i="1"/>
  <c r="J205" i="1"/>
  <c r="D206" i="1"/>
  <c r="G206" i="1"/>
  <c r="J206" i="1"/>
  <c r="D207" i="1"/>
  <c r="G207" i="1"/>
  <c r="J207" i="1"/>
  <c r="D208" i="1"/>
  <c r="G208" i="1"/>
  <c r="J208" i="1"/>
  <c r="D210" i="1"/>
  <c r="G210" i="1"/>
  <c r="J210" i="1"/>
  <c r="D211" i="1"/>
  <c r="G211" i="1"/>
  <c r="J211" i="1"/>
  <c r="D212" i="1"/>
  <c r="G212" i="1"/>
  <c r="J212" i="1"/>
  <c r="D213" i="1"/>
  <c r="G213" i="1"/>
  <c r="J213" i="1"/>
  <c r="D214" i="1"/>
  <c r="G214" i="1"/>
  <c r="J214" i="1"/>
  <c r="D215" i="1"/>
  <c r="G215" i="1"/>
  <c r="J215" i="1"/>
  <c r="D216" i="1"/>
  <c r="G216" i="1"/>
  <c r="J216" i="1"/>
  <c r="D217" i="1"/>
  <c r="G217" i="1"/>
  <c r="J217" i="1"/>
  <c r="D218" i="1"/>
  <c r="G218" i="1"/>
  <c r="J218" i="1"/>
  <c r="D219" i="1"/>
  <c r="G219" i="1"/>
  <c r="J219" i="1"/>
  <c r="D220" i="1"/>
  <c r="G220" i="1"/>
  <c r="J220" i="1"/>
  <c r="D221" i="1"/>
  <c r="G221" i="1"/>
  <c r="J221" i="1"/>
  <c r="D222" i="1"/>
  <c r="G222" i="1"/>
  <c r="J222" i="1"/>
  <c r="D224" i="1"/>
  <c r="G224" i="1"/>
  <c r="J224" i="1"/>
  <c r="D225" i="1"/>
  <c r="G225" i="1"/>
  <c r="J225" i="1"/>
  <c r="D226" i="1"/>
  <c r="G226" i="1"/>
  <c r="J226" i="1"/>
  <c r="D227" i="1"/>
  <c r="G227" i="1"/>
  <c r="J227" i="1"/>
  <c r="D228" i="1"/>
  <c r="G228" i="1"/>
  <c r="J228" i="1"/>
  <c r="D229" i="1"/>
  <c r="G229" i="1"/>
  <c r="J229" i="1"/>
  <c r="D230" i="1"/>
  <c r="G230" i="1"/>
  <c r="J230" i="1"/>
  <c r="D231" i="1"/>
  <c r="G231" i="1"/>
  <c r="J231" i="1"/>
  <c r="D232" i="1"/>
  <c r="G232" i="1"/>
  <c r="J232" i="1"/>
  <c r="D233" i="1"/>
  <c r="G233" i="1"/>
  <c r="J233" i="1"/>
  <c r="D234" i="1"/>
  <c r="G234" i="1"/>
  <c r="J234" i="1"/>
  <c r="D235" i="1"/>
  <c r="G235" i="1"/>
  <c r="J235" i="1"/>
  <c r="D236" i="1"/>
  <c r="G236" i="1"/>
  <c r="J236" i="1"/>
  <c r="D238" i="1"/>
  <c r="G238" i="1"/>
  <c r="J238" i="1"/>
  <c r="D239" i="1"/>
  <c r="G239" i="1"/>
  <c r="J239" i="1"/>
  <c r="D240" i="1"/>
  <c r="G240" i="1"/>
  <c r="J240" i="1"/>
  <c r="D241" i="1"/>
  <c r="G241" i="1"/>
  <c r="J241" i="1"/>
  <c r="D242" i="1"/>
  <c r="G242" i="1"/>
  <c r="J242" i="1"/>
  <c r="D243" i="1"/>
  <c r="G243" i="1"/>
  <c r="J243" i="1"/>
  <c r="D244" i="1"/>
  <c r="G244" i="1"/>
  <c r="J244" i="1"/>
  <c r="D245" i="1"/>
  <c r="G245" i="1"/>
  <c r="J245" i="1"/>
  <c r="D246" i="1"/>
  <c r="G246" i="1"/>
  <c r="J246" i="1"/>
  <c r="D247" i="1"/>
  <c r="G247" i="1"/>
  <c r="J247" i="1"/>
  <c r="D248" i="1"/>
  <c r="G248" i="1"/>
  <c r="J248" i="1"/>
  <c r="D249" i="1"/>
  <c r="G249" i="1"/>
  <c r="J249" i="1"/>
  <c r="D250" i="1"/>
  <c r="G250" i="1"/>
  <c r="J250" i="1"/>
  <c r="D265" i="1"/>
  <c r="G265" i="1"/>
  <c r="J265" i="1"/>
  <c r="D266" i="1"/>
  <c r="G266" i="1"/>
  <c r="J266" i="1"/>
  <c r="D267" i="1"/>
  <c r="G267" i="1"/>
  <c r="J267" i="1"/>
  <c r="D268" i="1"/>
  <c r="G268" i="1"/>
  <c r="J268" i="1"/>
  <c r="D269" i="1"/>
  <c r="G269" i="1"/>
  <c r="J269" i="1"/>
  <c r="D270" i="1"/>
  <c r="G270" i="1"/>
  <c r="J270" i="1"/>
  <c r="D271" i="1"/>
  <c r="G271" i="1"/>
  <c r="J271" i="1"/>
  <c r="D272" i="1"/>
  <c r="G272" i="1"/>
  <c r="J272" i="1"/>
  <c r="D273" i="1"/>
  <c r="G273" i="1"/>
  <c r="J273" i="1"/>
  <c r="D274" i="1"/>
  <c r="G274" i="1"/>
  <c r="J274" i="1"/>
  <c r="D275" i="1"/>
  <c r="G275" i="1"/>
  <c r="J275" i="1"/>
  <c r="D276" i="1"/>
  <c r="G276" i="1"/>
  <c r="J276" i="1"/>
  <c r="D277" i="1"/>
  <c r="G277" i="1"/>
  <c r="J277" i="1"/>
  <c r="D293" i="1"/>
  <c r="G293" i="1"/>
  <c r="J293" i="1"/>
  <c r="D294" i="1"/>
  <c r="G294" i="1"/>
  <c r="J294" i="1"/>
  <c r="D295" i="1"/>
  <c r="G295" i="1"/>
  <c r="J295" i="1"/>
  <c r="D296" i="1"/>
  <c r="G296" i="1"/>
  <c r="J296" i="1"/>
  <c r="D297" i="1"/>
  <c r="G297" i="1"/>
  <c r="J297" i="1"/>
  <c r="D298" i="1"/>
  <c r="G298" i="1"/>
  <c r="J298" i="1"/>
  <c r="D299" i="1"/>
  <c r="G299" i="1"/>
  <c r="J299" i="1"/>
  <c r="D300" i="1"/>
  <c r="G300" i="1"/>
  <c r="J300" i="1"/>
  <c r="D301" i="1"/>
  <c r="G301" i="1"/>
  <c r="J301" i="1"/>
  <c r="D302" i="1"/>
  <c r="G302" i="1"/>
  <c r="J302" i="1"/>
  <c r="D303" i="1"/>
  <c r="G303" i="1"/>
  <c r="J303" i="1"/>
  <c r="D304" i="1"/>
  <c r="G304" i="1"/>
  <c r="J304" i="1"/>
  <c r="D305" i="1"/>
  <c r="G305" i="1"/>
  <c r="J305" i="1"/>
  <c r="D121" i="1" l="1"/>
  <c r="D120" i="1" s="1"/>
  <c r="D144" i="1"/>
  <c r="G121" i="1"/>
  <c r="G120" i="1" s="1"/>
  <c r="J121" i="1"/>
  <c r="J120" i="1" s="1"/>
  <c r="D112" i="1"/>
  <c r="G112" i="1"/>
  <c r="J112" i="1"/>
  <c r="J83" i="1"/>
  <c r="D54" i="1"/>
  <c r="D45" i="1"/>
  <c r="J45" i="1"/>
  <c r="J33" i="1"/>
  <c r="G45" i="1"/>
  <c r="D33" i="1"/>
  <c r="G33" i="1"/>
  <c r="J22" i="1"/>
  <c r="G22" i="1"/>
  <c r="D22" i="1"/>
  <c r="C57" i="2"/>
  <c r="F9" i="2"/>
  <c r="G237" i="1"/>
  <c r="D237" i="1"/>
  <c r="J264" i="1"/>
  <c r="D264" i="1"/>
  <c r="G264" i="1"/>
  <c r="J237" i="1"/>
  <c r="G292" i="1"/>
  <c r="D292" i="1"/>
  <c r="J292" i="1"/>
  <c r="G209" i="1"/>
  <c r="D209" i="1"/>
  <c r="D223" i="1"/>
  <c r="G223" i="1"/>
  <c r="J209" i="1"/>
  <c r="J196" i="1"/>
  <c r="G196" i="1"/>
  <c r="D196" i="1"/>
  <c r="G178" i="1"/>
  <c r="D178" i="1"/>
  <c r="J178" i="1"/>
  <c r="G161" i="1"/>
  <c r="D161" i="1"/>
  <c r="J161" i="1"/>
  <c r="F10" i="1"/>
  <c r="J223" i="1"/>
  <c r="J144" i="1"/>
  <c r="G144" i="1"/>
  <c r="G105" i="1"/>
  <c r="J105" i="1"/>
  <c r="D105" i="1"/>
  <c r="G66" i="1"/>
  <c r="G61" i="1"/>
  <c r="J66" i="1"/>
  <c r="D66" i="1"/>
  <c r="J61" i="1"/>
  <c r="D61" i="1"/>
  <c r="J54" i="1"/>
  <c r="G54" i="1"/>
  <c r="J96" i="1"/>
  <c r="G96" i="1"/>
  <c r="D96" i="1"/>
  <c r="G83" i="1"/>
  <c r="G74" i="1"/>
  <c r="H195" i="1"/>
  <c r="H9" i="1" s="1"/>
  <c r="D83" i="1"/>
  <c r="J74" i="1"/>
  <c r="D74" i="1"/>
  <c r="C13" i="2"/>
  <c r="C15" i="2"/>
  <c r="C17" i="2"/>
  <c r="C19" i="2"/>
  <c r="C21" i="2"/>
  <c r="C23" i="2"/>
  <c r="C45" i="2"/>
  <c r="C51" i="2"/>
  <c r="G9" i="2"/>
  <c r="C12" i="2"/>
  <c r="C14" i="2"/>
  <c r="C16" i="2"/>
  <c r="C18" i="2"/>
  <c r="C20" i="2"/>
  <c r="C22" i="2"/>
  <c r="C24" i="2"/>
  <c r="C46" i="2"/>
  <c r="D57" i="2"/>
  <c r="F195" i="1"/>
  <c r="E195" i="1"/>
  <c r="I195" i="1"/>
  <c r="I9" i="1" s="1"/>
  <c r="C195" i="1"/>
  <c r="C10" i="2" l="1"/>
  <c r="C9" i="2" s="1"/>
  <c r="G195" i="1"/>
  <c r="D195" i="1"/>
  <c r="L195" i="1"/>
  <c r="K195" i="1"/>
  <c r="K10" i="1"/>
  <c r="E9" i="1"/>
  <c r="L10" i="1"/>
  <c r="J195" i="1"/>
  <c r="D10" i="1"/>
  <c r="G10" i="1"/>
  <c r="J10" i="1"/>
  <c r="F9" i="1"/>
  <c r="C9" i="1"/>
  <c r="E9" i="2"/>
  <c r="D9" i="2"/>
  <c r="G9" i="1" l="1"/>
  <c r="D9" i="1"/>
  <c r="K9" i="1"/>
  <c r="J9" i="1"/>
  <c r="L9" i="1"/>
</calcChain>
</file>

<file path=xl/sharedStrings.xml><?xml version="1.0" encoding="utf-8"?>
<sst xmlns="http://schemas.openxmlformats.org/spreadsheetml/2006/main" count="695" uniqueCount="239">
  <si>
    <t>Phụ lục IIB</t>
  </si>
  <si>
    <t>TT</t>
  </si>
  <si>
    <t>Loại hình tổ chức</t>
  </si>
  <si>
    <t>Tổng số</t>
  </si>
  <si>
    <t>Chia ra</t>
  </si>
  <si>
    <t>Biên chế công chức</t>
  </si>
  <si>
    <t>HĐLĐ theo NĐ 68 và NĐ 161</t>
  </si>
  <si>
    <t>Công chức</t>
  </si>
  <si>
    <t>HĐLĐ theo NĐ 68 và NĐ161</t>
  </si>
  <si>
    <t>4=5+6</t>
  </si>
  <si>
    <t>7=8+9</t>
  </si>
  <si>
    <t>10=11+12</t>
  </si>
  <si>
    <t>Sở Giáo dục và Đào tạo</t>
  </si>
  <si>
    <t>Văn phòng Sở</t>
  </si>
  <si>
    <t>Thanh tra Sở</t>
  </si>
  <si>
    <t>Phòng Kế hoạch - Tài chính</t>
  </si>
  <si>
    <t>Phòng Tổ chức cán bộ</t>
  </si>
  <si>
    <t>Phòng Quản lý chất lượng</t>
  </si>
  <si>
    <t>Phụ lục IIIB</t>
  </si>
  <si>
    <t>Số lượng vị trí việc làm</t>
  </si>
  <si>
    <t>Vị trí việc làm lãnh đạo, quản lý</t>
  </si>
  <si>
    <t>Vị trí việc làm hỗ trợ, phục vụ</t>
  </si>
  <si>
    <t>ỦY BAN NHÂN DÂN TỈNH KHÁNH HÒA</t>
  </si>
  <si>
    <t>Số lượng tổ chức</t>
  </si>
  <si>
    <t>HĐLĐ theo NĐ 68 và NĐ162</t>
  </si>
  <si>
    <t>Tổng cộng (A+B)</t>
  </si>
  <si>
    <t>A</t>
  </si>
  <si>
    <t>CẤP TỈNH</t>
  </si>
  <si>
    <t>Ban Dân tộc</t>
  </si>
  <si>
    <t>Phòng Tổng hợp</t>
  </si>
  <si>
    <t>Phòng Khoa giáo - Văn xã</t>
  </si>
  <si>
    <t>Phòng Nội chính</t>
  </si>
  <si>
    <t>Phòng Kinh tế</t>
  </si>
  <si>
    <t>Phòng Quản trị - Tài vụ</t>
  </si>
  <si>
    <t>Ban Tiếp công dân</t>
  </si>
  <si>
    <t>Văn phòng</t>
  </si>
  <si>
    <t>Thanh tra</t>
  </si>
  <si>
    <t>Phòng Kế hoạch Tổng hợp</t>
  </si>
  <si>
    <t>Phòng Quản lý Đầu tư</t>
  </si>
  <si>
    <t>Phòng Quản lý Doanh nghiệp</t>
  </si>
  <si>
    <t>Phòng QL Công nghiệp và Môi trường</t>
  </si>
  <si>
    <t>Phòng QL Thương mại - Xuất nhập khẩu</t>
  </si>
  <si>
    <t>Phòng Đăng ký kinh doanh</t>
  </si>
  <si>
    <t>Phòng Tổng hợp, Quy hoạch</t>
  </si>
  <si>
    <t>Phòng Doanh nghiệp, kinh tế tập thể và tư nhân</t>
  </si>
  <si>
    <t>Cơ quan Sở</t>
  </si>
  <si>
    <t>Chi cục An toàn vệ sinh thực phẩm</t>
  </si>
  <si>
    <t>Chi cục Dân số - Kế hoạch hóa gia đình</t>
  </si>
  <si>
    <t>Phòng Nghiệp vụ tổng hợp</t>
  </si>
  <si>
    <t>Chi cục Kiểm lâm</t>
  </si>
  <si>
    <t>Chi cục Chăn nuôi thú y</t>
  </si>
  <si>
    <t>Chi cục Thủy lợi</t>
  </si>
  <si>
    <t xml:space="preserve">Chi cục Thủy sản </t>
  </si>
  <si>
    <t>Chi cục Phát triển nông thôn</t>
  </si>
  <si>
    <t>Chi cục Quản lý CLNLS &amp; TS</t>
  </si>
  <si>
    <t xml:space="preserve">Chi cục Trồng trọt &amp; Bảo vệ Thực vật </t>
  </si>
  <si>
    <t>BQL khu bảo tồn TN Hòn Bà</t>
  </si>
  <si>
    <t>Phòng Người có công</t>
  </si>
  <si>
    <t>Phòng Giáo dục nghề nghiệp</t>
  </si>
  <si>
    <t>Phòng Lao động - Việc làm</t>
  </si>
  <si>
    <t>Phòng Bảo trợ xã hội - Trẻ em - Bình đẳng giới</t>
  </si>
  <si>
    <t>Chi cục Phòng chống tệ nạn xã hội</t>
  </si>
  <si>
    <t xml:space="preserve">Văn phòng </t>
  </si>
  <si>
    <t>Chi cục Tiêu chuẩn Đo lường Chất lượng</t>
  </si>
  <si>
    <t>Phòng Đo đạc, Bản đồ và Viễn thám</t>
  </si>
  <si>
    <t>Chi cục Quản lý đất đai</t>
  </si>
  <si>
    <t>Chi cục Biển và Hải đảo</t>
  </si>
  <si>
    <t>Chi cục Bảo vệ môi trường</t>
  </si>
  <si>
    <t>Phòng Cải cách hành chính</t>
  </si>
  <si>
    <t>Ban Thi đua - Khen thưởng</t>
  </si>
  <si>
    <t>Ban Tôn giáo</t>
  </si>
  <si>
    <t>Chi cục Văn thư - Lưu trữ</t>
  </si>
  <si>
    <t>UBND thành phố Nha Trang</t>
  </si>
  <si>
    <t>Văn phòng HĐND và UBND</t>
  </si>
  <si>
    <t>Phòng Nội vụ</t>
  </si>
  <si>
    <t>Phòng Lao động - TB&amp;XH</t>
  </si>
  <si>
    <t>Phòng Y tế</t>
  </si>
  <si>
    <t>Phòng Tư pháp</t>
  </si>
  <si>
    <t>Phòng Văn hóa và Thông tin</t>
  </si>
  <si>
    <t>Phòng Giáo dục và Đào tạo</t>
  </si>
  <si>
    <t>Phòng Tài chính - Kế hoạch</t>
  </si>
  <si>
    <t>Phòng Tài nguyên và Môi trường</t>
  </si>
  <si>
    <t>Phòng Quản lý đô thị</t>
  </si>
  <si>
    <t>UBND thành phố Cam Ranh</t>
  </si>
  <si>
    <t>Phòng Lao động - TBXH</t>
  </si>
  <si>
    <t>Phòng Dân tộc</t>
  </si>
  <si>
    <t>UBND thị xã Ninh Hòa</t>
  </si>
  <si>
    <t xml:space="preserve">Phòng Giáo dục và Đào tạo </t>
  </si>
  <si>
    <t xml:space="preserve">Phòng Tư pháp </t>
  </si>
  <si>
    <t xml:space="preserve">Phòng Quản lý đô thị </t>
  </si>
  <si>
    <t>Phòng Lao động - Thương binh &amp; XH</t>
  </si>
  <si>
    <t>UBND huyện Cam Lâm</t>
  </si>
  <si>
    <t>Thanh tra huyện</t>
  </si>
  <si>
    <t xml:space="preserve">Phòng Nông nghiệp và PTNT </t>
  </si>
  <si>
    <t>Phòng Kinh tế và hạ tầng</t>
  </si>
  <si>
    <t>UBND huyện Diên Khánh</t>
  </si>
  <si>
    <t>UBND huyện Khánh Sơn</t>
  </si>
  <si>
    <t>UBND huyện Khánh Vĩnh</t>
  </si>
  <si>
    <t>UBND huyện Vạn Ninh</t>
  </si>
  <si>
    <t>UBND huyện Trường Sa</t>
  </si>
  <si>
    <t>a</t>
  </si>
  <si>
    <t>b</t>
  </si>
  <si>
    <t>Văn phòng UBND tỉnh</t>
  </si>
  <si>
    <t>Văn phòng HĐND tỉnh</t>
  </si>
  <si>
    <t>c</t>
  </si>
  <si>
    <t>d</t>
  </si>
  <si>
    <t>e</t>
  </si>
  <si>
    <t>đ</t>
  </si>
  <si>
    <t>g</t>
  </si>
  <si>
    <t>h</t>
  </si>
  <si>
    <t>i</t>
  </si>
  <si>
    <t>Thanh tra tỉnh</t>
  </si>
  <si>
    <t>Ban Quản lý KKT Vân Phong</t>
  </si>
  <si>
    <t>Sở Công Thương</t>
  </si>
  <si>
    <t>Sở Du lịch</t>
  </si>
  <si>
    <t>Sở Giao thông vận tải</t>
  </si>
  <si>
    <t>Sở Kế hoạch và Đầu tư</t>
  </si>
  <si>
    <t>Sở Ngoại vụ</t>
  </si>
  <si>
    <t>Sở Y tế</t>
  </si>
  <si>
    <t>k</t>
  </si>
  <si>
    <t>l</t>
  </si>
  <si>
    <t>m</t>
  </si>
  <si>
    <t>n</t>
  </si>
  <si>
    <t>Sở Nông nghiệp và Phát triển nông thôn</t>
  </si>
  <si>
    <t>o</t>
  </si>
  <si>
    <t>Sở Lao động - Thương binh và Xã hội</t>
  </si>
  <si>
    <t>Sở Khoa học và Công nghệ</t>
  </si>
  <si>
    <t>Sở Tư pháp</t>
  </si>
  <si>
    <t>Sở Tài nguyên và Môi trường</t>
  </si>
  <si>
    <t>Sở Thông tin và Truyền thông</t>
  </si>
  <si>
    <t>Sở Nội vụ</t>
  </si>
  <si>
    <t>Dự phòng</t>
  </si>
  <si>
    <t>B</t>
  </si>
  <si>
    <t>CẤP HUYỆN</t>
  </si>
  <si>
    <t>Sở Tài chính</t>
  </si>
  <si>
    <t>Sở Văn hóa và Thể thao</t>
  </si>
  <si>
    <t>Sở Xây dựng</t>
  </si>
  <si>
    <t>NGƯỜI LẬP BIỂU</t>
  </si>
  <si>
    <t>CHỦ TỊCH UBND TỈNH</t>
  </si>
  <si>
    <t>Khánh Hòa, ngày    tháng 01 năm 2021</t>
  </si>
  <si>
    <t>GIÁM ĐỐC SỞ NỘI VỤ</t>
  </si>
  <si>
    <t>Nguyễn Tấn Tuân</t>
  </si>
  <si>
    <t>Trần Thu Mai</t>
  </si>
  <si>
    <t>Đoàn Phương Nhi</t>
  </si>
  <si>
    <t>Vị trí việc làm chuyên môn nghiệp vụ</t>
  </si>
  <si>
    <t>Vị trí việc làm HĐLD theo NĐ 68 và NĐ 161</t>
  </si>
  <si>
    <t>3=4+5+6+7</t>
  </si>
  <si>
    <t>Chia ra:</t>
  </si>
  <si>
    <t>Lãnh đạo VP HĐND tỉnh</t>
  </si>
  <si>
    <t>LÃNH ĐẠO TỈNH</t>
  </si>
  <si>
    <t>Lãnh đạo</t>
  </si>
  <si>
    <t>Lãnh đạo Ban KTNS</t>
  </si>
  <si>
    <t>Lãnh đạo Ban VHXH</t>
  </si>
  <si>
    <t>Lãnh đạo Ban Pháp chế</t>
  </si>
  <si>
    <t>Lãnh đạo Ban Dân tộc</t>
  </si>
  <si>
    <t>Văn phòng HĐND&amp;UBND thành phố</t>
  </si>
  <si>
    <t>Phòng Lao động - Thương binh và XH</t>
  </si>
  <si>
    <t>Thanh tra thành phố</t>
  </si>
  <si>
    <t>Ghi chú</t>
  </si>
  <si>
    <t>7/2020, thực hiện điều động và bổ nhiệm cán bộ thuộc diện Ban Thường vụ quản lý</t>
  </si>
  <si>
    <r>
      <t xml:space="preserve">TỔNG HỢP SỐ LƯỢNG VỊ TRÍ VIỆC LÀM ĐẾN 31 THÁNG 12 NĂM 2021
</t>
    </r>
    <r>
      <rPr>
        <i/>
        <sz val="12"/>
        <color theme="1"/>
        <rFont val="Times New Roman"/>
        <family val="1"/>
      </rPr>
      <t xml:space="preserve">(Kèm theo Báo cáo số             /BC-UBND ngày      /01/2022 của UBND tỉnh Khánh Hòa)
</t>
    </r>
    <r>
      <rPr>
        <b/>
        <i/>
        <sz val="7"/>
        <color theme="1"/>
        <rFont val="Times New Roman"/>
        <family val="1"/>
      </rPr>
      <t>____________________________________</t>
    </r>
  </si>
  <si>
    <t>Biên chế được giao năm 2021</t>
  </si>
  <si>
    <t>Có mặt đến 31/12/2021</t>
  </si>
  <si>
    <t>Biên chế chưa thực hiện năm 2021</t>
  </si>
  <si>
    <t>Phòng Công tác Quốc hội</t>
  </si>
  <si>
    <t>Phòng Công tác HĐND</t>
  </si>
  <si>
    <t>Phòng thông tin dân nguyện và Tổng hợp</t>
  </si>
  <si>
    <t>Phòng hành chính tổ chức quản trị</t>
  </si>
  <si>
    <t>j</t>
  </si>
  <si>
    <t>Lãnh đạo VPUBND tỉnh</t>
  </si>
  <si>
    <t>Phòng Xây dựng - Nhà đất</t>
  </si>
  <si>
    <t>Phòng Kiểm soát TTHC</t>
  </si>
  <si>
    <t>Phòng Hành chính - Tổ chức</t>
  </si>
  <si>
    <t>Phòng Thanh tra, giải quyết KNTC 1</t>
  </si>
  <si>
    <t>Phòng Thanh tra, giải quyết KNTC 2</t>
  </si>
  <si>
    <t>Phòng Thanh tra, giải quyết KNTC 3</t>
  </si>
  <si>
    <t>Phòng Thanh tra, giải quyết KNTC 4</t>
  </si>
  <si>
    <t>Phòng chuyên môn nghiệp vụ</t>
  </si>
  <si>
    <t>Lãnh đạo Ban</t>
  </si>
  <si>
    <t>Phòng Quản lý Quy hoạch Xây dựng</t>
  </si>
  <si>
    <t>Phòng Quản lý Tài nguyên Môi trường</t>
  </si>
  <si>
    <t xml:space="preserve"> Ban Giám đốc Sở</t>
  </si>
  <si>
    <t>Phòng QL Năng lượng</t>
  </si>
  <si>
    <t>Ban Giám đốc</t>
  </si>
  <si>
    <t>Phòng Quản lý Du lịch</t>
  </si>
  <si>
    <t>Lãnh đạo Sở</t>
  </si>
  <si>
    <t xml:space="preserve">Phòng Quản lý chất lượng và An toàn giao thông
</t>
  </si>
  <si>
    <t xml:space="preserve">Phòng Quản lý kết cấu hạ tầng giao thông
</t>
  </si>
  <si>
    <t xml:space="preserve">Phòng Quản lý vận tải, phương tiện và người lái
</t>
  </si>
  <si>
    <t>Thanh tra giao thông</t>
  </si>
  <si>
    <t>Văn phòng Ban An toàn giao thông</t>
  </si>
  <si>
    <t>Phòng GDTrH-GDTX</t>
  </si>
  <si>
    <t>Phòng GDMN-GDTH</t>
  </si>
  <si>
    <t>Phòng Đấu thầu, Thẩm định và Giám sát đầu tư</t>
  </si>
  <si>
    <t>Phòng hợp tắc quốc tế</t>
  </si>
  <si>
    <t xml:space="preserve">Phòng lãnh sự người Việt Nam ở nước ngoài
</t>
  </si>
  <si>
    <t>Phòng Quản lý ngân sách</t>
  </si>
  <si>
    <t>Phòng Tài chính đầu tư</t>
  </si>
  <si>
    <t>Phòng Tài chính Hành chính sự nghiệp</t>
  </si>
  <si>
    <t>Phòng Quản lý giá</t>
  </si>
  <si>
    <t>Phòng Quản lý công sản và tài sản  nhà nước tại doanh nghiệp</t>
  </si>
  <si>
    <t>Phòng Kế hoạch -Tài chính</t>
  </si>
  <si>
    <t>Phòng Quản lý Văn hóa và Gia đình</t>
  </si>
  <si>
    <t>Phòng Quản lý Thể dục Thể thao</t>
  </si>
  <si>
    <t>Phòng Quản lý kiến trúc, quy hoạch</t>
  </si>
  <si>
    <t>Phòng Quản lý xây dựng</t>
  </si>
  <si>
    <t>Phòng Quản lý nhà và thị trường BĐS</t>
  </si>
  <si>
    <t xml:space="preserve">Cơ quan Sở </t>
  </si>
  <si>
    <t>Phòng Tổ chức - Hành chính</t>
  </si>
  <si>
    <t>Phòng Nghiêp vụ Y - Dược</t>
  </si>
  <si>
    <t>Ban Lãnh đạo</t>
  </si>
  <si>
    <t>Phòng Kế hoạch và đầu tư</t>
  </si>
  <si>
    <t>Phòng Thanh tra</t>
  </si>
  <si>
    <t>Chi cục Chăn nuôi và Thú y</t>
  </si>
  <si>
    <t>Chi cục Thủy sản</t>
  </si>
  <si>
    <t>Chi cục QL Chất lượng NLS &amp;TS</t>
  </si>
  <si>
    <t>Chi cục Trồng trọt và Bảo vệ thực vật</t>
  </si>
  <si>
    <t>BQL Khu bảo tồn Thiên nhiên Hòn Bà</t>
  </si>
  <si>
    <t>Phòng kế hoạch - Tài chính</t>
  </si>
  <si>
    <t>Phòng Phòng chống tệ nạn xã hội</t>
  </si>
  <si>
    <t>lãnh đạo Sở</t>
  </si>
  <si>
    <t>Phòng Quản lý Khoa học</t>
  </si>
  <si>
    <t>Phòng Quản lý Chuyên ngành</t>
  </si>
  <si>
    <t xml:space="preserve">Phòng Văn bản QPPL và Theo dõi thi hành pháp luật
</t>
  </si>
  <si>
    <t>Phòng bổ trợ tư pháp - Thanh tra</t>
  </si>
  <si>
    <t>Phòng phổ biến, giáo dục pháp luật</t>
  </si>
  <si>
    <t>Phòng hành chính tư pháp</t>
  </si>
  <si>
    <t>Phòng Khoáng sản-Nước - KTTV&amp;BĐKH</t>
  </si>
  <si>
    <t>Chi cục Quản lý dất đai</t>
  </si>
  <si>
    <t>Lãnh đạo sở</t>
  </si>
  <si>
    <t>Phòng Công nghệ thông tin - Bưu chính - Viễn thông</t>
  </si>
  <si>
    <t>Phòng Thông tin - Báo chí - Xuất bản</t>
  </si>
  <si>
    <t>Phòng Xây dựng chính quyền và Công tác thanh niên</t>
  </si>
  <si>
    <t>Phòng Tổ chức, biên chế - Công chức, Viên chức</t>
  </si>
  <si>
    <t>Phòng Thi đua - Khen thưởng</t>
  </si>
  <si>
    <t>Phòng Văn thư - Lưu trũ</t>
  </si>
  <si>
    <t xml:space="preserve">Bảo vệ khu liên cơ
</t>
  </si>
  <si>
    <r>
      <t xml:space="preserve">THỐNG KÊ, TỔNG HỢP VIỆC SỬ DỤNG BIÊN CHẾ CÔNG CHỨC TRONG CƠ QUAN, TỔ CHỨC HÀNH CHÍNH NĂM 2021
</t>
    </r>
    <r>
      <rPr>
        <i/>
        <sz val="12"/>
        <color theme="1"/>
        <rFont val="Times New Roman"/>
        <family val="1"/>
      </rPr>
      <t xml:space="preserve">(Kèm theo Báo cáo số             /BC-UBND ngày      /01/2022 của UBND tỉnh Khánh Hòa)
</t>
    </r>
    <r>
      <rPr>
        <b/>
        <i/>
        <sz val="7"/>
        <color theme="1"/>
        <rFont val="Times New Roman"/>
        <family val="1"/>
      </rPr>
      <t>____________________________________</t>
    </r>
  </si>
  <si>
    <t>Khánh Hòa, ngày      tháng 01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</si>
</sst>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7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sz val="12"/>
      <name val="Cambria"/>
      <family val="1"/>
      <scheme val="major"/>
    </font>
    <font>
      <i/>
      <sz val="9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/>
    <xf numFmtId="0" fontId="4" fillId="0" borderId="0" xfId="0" applyFont="1"/>
    <xf numFmtId="0" fontId="5" fillId="0" borderId="6" xfId="0" applyFont="1" applyBorder="1" applyAlignment="1"/>
    <xf numFmtId="0" fontId="1" fillId="0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49" fontId="12" fillId="0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/>
    <xf numFmtId="0" fontId="15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"/>
  <sheetViews>
    <sheetView tabSelected="1" zoomScale="70" zoomScaleNormal="70" workbookViewId="0">
      <pane ySplit="8" topLeftCell="A78" activePane="bottomLeft" state="frozen"/>
      <selection pane="bottomLeft" activeCell="H6" sqref="H6:H7"/>
    </sheetView>
  </sheetViews>
  <sheetFormatPr defaultRowHeight="15.75" x14ac:dyDescent="0.25"/>
  <cols>
    <col min="1" max="1" width="5.7109375" style="1" customWidth="1"/>
    <col min="2" max="2" width="36.28515625" style="1" customWidth="1"/>
    <col min="3" max="12" width="9.7109375" style="1" customWidth="1"/>
    <col min="13" max="13" width="11.42578125" style="1" customWidth="1"/>
    <col min="14" max="16384" width="9.140625" style="1"/>
  </cols>
  <sheetData>
    <row r="1" spans="1:13" ht="21.75" customHeight="1" x14ac:dyDescent="0.25">
      <c r="A1" s="83" t="s">
        <v>22</v>
      </c>
      <c r="B1" s="83"/>
      <c r="C1" s="83"/>
    </row>
    <row r="2" spans="1:13" ht="19.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44.25" customHeight="1" x14ac:dyDescent="0.25">
      <c r="A3" s="85" t="s">
        <v>237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5" spans="1:13" s="2" customFormat="1" ht="32.25" customHeight="1" x14ac:dyDescent="0.25">
      <c r="A5" s="82" t="s">
        <v>1</v>
      </c>
      <c r="B5" s="82" t="s">
        <v>2</v>
      </c>
      <c r="C5" s="82" t="s">
        <v>23</v>
      </c>
      <c r="D5" s="82" t="s">
        <v>161</v>
      </c>
      <c r="E5" s="82"/>
      <c r="F5" s="82"/>
      <c r="G5" s="82" t="s">
        <v>162</v>
      </c>
      <c r="H5" s="82"/>
      <c r="I5" s="82"/>
      <c r="J5" s="82" t="s">
        <v>163</v>
      </c>
      <c r="K5" s="82"/>
      <c r="L5" s="82"/>
      <c r="M5" s="76" t="s">
        <v>158</v>
      </c>
    </row>
    <row r="6" spans="1:13" ht="18.75" customHeight="1" x14ac:dyDescent="0.25">
      <c r="A6" s="82"/>
      <c r="B6" s="82"/>
      <c r="C6" s="82"/>
      <c r="D6" s="82" t="s">
        <v>3</v>
      </c>
      <c r="E6" s="82" t="s">
        <v>4</v>
      </c>
      <c r="F6" s="82"/>
      <c r="G6" s="82" t="s">
        <v>3</v>
      </c>
      <c r="H6" s="82" t="s">
        <v>7</v>
      </c>
      <c r="I6" s="84" t="s">
        <v>8</v>
      </c>
      <c r="J6" s="82" t="s">
        <v>3</v>
      </c>
      <c r="K6" s="82" t="s">
        <v>4</v>
      </c>
      <c r="L6" s="82"/>
      <c r="M6" s="77"/>
    </row>
    <row r="7" spans="1:13" ht="53.25" customHeight="1" x14ac:dyDescent="0.25">
      <c r="A7" s="82"/>
      <c r="B7" s="82"/>
      <c r="C7" s="82"/>
      <c r="D7" s="82"/>
      <c r="E7" s="3" t="s">
        <v>5</v>
      </c>
      <c r="F7" s="3" t="s">
        <v>6</v>
      </c>
      <c r="G7" s="82"/>
      <c r="H7" s="82"/>
      <c r="I7" s="84"/>
      <c r="J7" s="82"/>
      <c r="K7" s="6" t="s">
        <v>7</v>
      </c>
      <c r="L7" s="7" t="s">
        <v>24</v>
      </c>
      <c r="M7" s="78"/>
    </row>
    <row r="8" spans="1:13" s="9" customFormat="1" ht="12.75" x14ac:dyDescent="0.2">
      <c r="A8" s="8">
        <v>1</v>
      </c>
      <c r="B8" s="8">
        <v>2</v>
      </c>
      <c r="C8" s="8">
        <v>3</v>
      </c>
      <c r="D8" s="8" t="s">
        <v>9</v>
      </c>
      <c r="E8" s="8">
        <v>5</v>
      </c>
      <c r="F8" s="8">
        <v>6</v>
      </c>
      <c r="G8" s="8" t="s">
        <v>10</v>
      </c>
      <c r="H8" s="8">
        <v>8</v>
      </c>
      <c r="I8" s="8">
        <v>9</v>
      </c>
      <c r="J8" s="8" t="s">
        <v>11</v>
      </c>
      <c r="K8" s="8">
        <v>11</v>
      </c>
      <c r="L8" s="8">
        <v>12</v>
      </c>
      <c r="M8" s="8">
        <v>13</v>
      </c>
    </row>
    <row r="9" spans="1:13" s="9" customFormat="1" ht="24.75" customHeight="1" x14ac:dyDescent="0.2">
      <c r="A9" s="10"/>
      <c r="B9" s="12" t="s">
        <v>25</v>
      </c>
      <c r="C9" s="11">
        <f t="shared" ref="C9:L9" si="0">C10+C195</f>
        <v>264</v>
      </c>
      <c r="D9" s="11">
        <f t="shared" si="0"/>
        <v>2200</v>
      </c>
      <c r="E9" s="11">
        <f t="shared" si="0"/>
        <v>1901</v>
      </c>
      <c r="F9" s="11">
        <f t="shared" si="0"/>
        <v>299</v>
      </c>
      <c r="G9" s="11">
        <f t="shared" si="0"/>
        <v>2049</v>
      </c>
      <c r="H9" s="11">
        <f t="shared" si="0"/>
        <v>1750</v>
      </c>
      <c r="I9" s="11">
        <f t="shared" si="0"/>
        <v>299</v>
      </c>
      <c r="J9" s="11">
        <f t="shared" si="0"/>
        <v>151</v>
      </c>
      <c r="K9" s="11">
        <f t="shared" si="0"/>
        <v>151</v>
      </c>
      <c r="L9" s="11">
        <f t="shared" si="0"/>
        <v>0</v>
      </c>
      <c r="M9" s="39"/>
    </row>
    <row r="10" spans="1:13" s="9" customFormat="1" ht="24.75" customHeight="1" x14ac:dyDescent="0.2">
      <c r="A10" s="13" t="s">
        <v>26</v>
      </c>
      <c r="B10" s="14" t="s">
        <v>27</v>
      </c>
      <c r="C10" s="13">
        <f t="shared" ref="C10:L10" si="1">C11+C12+C22+C33+C40+C45+C54+C61+C66+C74+C83+C91+C96+C105+C112+C120+C129+C144+C154+C161+C168+C178+C184+C194</f>
        <v>164</v>
      </c>
      <c r="D10" s="13">
        <f t="shared" si="1"/>
        <v>1323</v>
      </c>
      <c r="E10" s="13">
        <f t="shared" si="1"/>
        <v>1146</v>
      </c>
      <c r="F10" s="13">
        <f t="shared" si="1"/>
        <v>177</v>
      </c>
      <c r="G10" s="13">
        <f t="shared" si="1"/>
        <v>1236</v>
      </c>
      <c r="H10" s="13">
        <f t="shared" si="1"/>
        <v>1059</v>
      </c>
      <c r="I10" s="13">
        <f t="shared" si="1"/>
        <v>177</v>
      </c>
      <c r="J10" s="13">
        <f t="shared" si="1"/>
        <v>87</v>
      </c>
      <c r="K10" s="13">
        <f t="shared" si="1"/>
        <v>87</v>
      </c>
      <c r="L10" s="13">
        <f t="shared" si="1"/>
        <v>0</v>
      </c>
      <c r="M10" s="13"/>
    </row>
    <row r="11" spans="1:13" s="33" customFormat="1" ht="24.75" customHeight="1" x14ac:dyDescent="0.2">
      <c r="A11" s="31"/>
      <c r="B11" s="32" t="s">
        <v>149</v>
      </c>
      <c r="C11" s="36">
        <v>0</v>
      </c>
      <c r="D11" s="36">
        <f t="shared" ref="D11" si="2">E11+F11</f>
        <v>8</v>
      </c>
      <c r="E11" s="36">
        <v>6</v>
      </c>
      <c r="F11" s="36">
        <v>2</v>
      </c>
      <c r="G11" s="36">
        <f t="shared" ref="G11" si="3">H11+I11</f>
        <v>7</v>
      </c>
      <c r="H11" s="36">
        <v>5</v>
      </c>
      <c r="I11" s="36">
        <v>2</v>
      </c>
      <c r="J11" s="36">
        <f t="shared" ref="J11" si="4">K11+L11</f>
        <v>1</v>
      </c>
      <c r="K11" s="29">
        <f t="shared" ref="K11:K73" si="5">E11-H11</f>
        <v>1</v>
      </c>
      <c r="L11" s="29">
        <f t="shared" ref="L11:L73" si="6">F11-I11</f>
        <v>0</v>
      </c>
      <c r="M11" s="29"/>
    </row>
    <row r="12" spans="1:13" s="41" customFormat="1" ht="18" customHeight="1" x14ac:dyDescent="0.25">
      <c r="A12" s="20">
        <v>1</v>
      </c>
      <c r="B12" s="21" t="s">
        <v>103</v>
      </c>
      <c r="C12" s="20">
        <f t="shared" ref="C12:L12" si="7">SUM(C13:C21)</f>
        <v>0</v>
      </c>
      <c r="D12" s="20">
        <f t="shared" si="7"/>
        <v>42</v>
      </c>
      <c r="E12" s="20">
        <f t="shared" si="7"/>
        <v>30</v>
      </c>
      <c r="F12" s="20">
        <f t="shared" si="7"/>
        <v>12</v>
      </c>
      <c r="G12" s="20">
        <f t="shared" si="7"/>
        <v>41</v>
      </c>
      <c r="H12" s="20">
        <f t="shared" si="7"/>
        <v>29</v>
      </c>
      <c r="I12" s="20">
        <f t="shared" si="7"/>
        <v>12</v>
      </c>
      <c r="J12" s="20">
        <f t="shared" si="7"/>
        <v>1</v>
      </c>
      <c r="K12" s="20">
        <f t="shared" si="7"/>
        <v>1</v>
      </c>
      <c r="L12" s="20">
        <f t="shared" si="7"/>
        <v>0</v>
      </c>
      <c r="M12" s="20"/>
    </row>
    <row r="13" spans="1:13" s="41" customFormat="1" ht="18" customHeight="1" x14ac:dyDescent="0.25">
      <c r="A13" s="24" t="s">
        <v>100</v>
      </c>
      <c r="B13" s="25" t="s">
        <v>151</v>
      </c>
      <c r="C13" s="24">
        <v>0</v>
      </c>
      <c r="D13" s="24">
        <f t="shared" ref="D13:D21" si="8">E13+F13</f>
        <v>2</v>
      </c>
      <c r="E13" s="24">
        <v>2</v>
      </c>
      <c r="F13" s="24">
        <v>0</v>
      </c>
      <c r="G13" s="24">
        <f t="shared" ref="G13:G16" si="9">H13+I13</f>
        <v>3</v>
      </c>
      <c r="H13" s="24">
        <v>3</v>
      </c>
      <c r="I13" s="24">
        <v>0</v>
      </c>
      <c r="J13" s="24">
        <f>K13+L13</f>
        <v>-1</v>
      </c>
      <c r="K13" s="26">
        <f>E13-H13</f>
        <v>-1</v>
      </c>
      <c r="L13" s="26">
        <f>F13-I13</f>
        <v>0</v>
      </c>
      <c r="M13" s="26"/>
    </row>
    <row r="14" spans="1:13" s="41" customFormat="1" ht="18" customHeight="1" x14ac:dyDescent="0.25">
      <c r="A14" s="24" t="s">
        <v>101</v>
      </c>
      <c r="B14" s="25" t="s">
        <v>152</v>
      </c>
      <c r="C14" s="24">
        <v>0</v>
      </c>
      <c r="D14" s="24">
        <f t="shared" si="8"/>
        <v>2</v>
      </c>
      <c r="E14" s="24">
        <v>2</v>
      </c>
      <c r="F14" s="24">
        <v>0</v>
      </c>
      <c r="G14" s="24">
        <f t="shared" si="9"/>
        <v>3</v>
      </c>
      <c r="H14" s="24">
        <v>3</v>
      </c>
      <c r="I14" s="24">
        <v>0</v>
      </c>
      <c r="J14" s="24">
        <f t="shared" ref="J14:J21" si="10">K14+L14</f>
        <v>-1</v>
      </c>
      <c r="K14" s="26">
        <f t="shared" ref="K14:K21" si="11">E14-H14</f>
        <v>-1</v>
      </c>
      <c r="L14" s="26">
        <f t="shared" ref="L14:L21" si="12">F14-I14</f>
        <v>0</v>
      </c>
      <c r="M14" s="26"/>
    </row>
    <row r="15" spans="1:13" s="41" customFormat="1" ht="18" customHeight="1" x14ac:dyDescent="0.25">
      <c r="A15" s="24" t="s">
        <v>104</v>
      </c>
      <c r="B15" s="25" t="s">
        <v>153</v>
      </c>
      <c r="C15" s="24">
        <v>0</v>
      </c>
      <c r="D15" s="24">
        <f t="shared" si="8"/>
        <v>2</v>
      </c>
      <c r="E15" s="24">
        <v>2</v>
      </c>
      <c r="F15" s="24">
        <v>0</v>
      </c>
      <c r="G15" s="24">
        <f t="shared" si="9"/>
        <v>3</v>
      </c>
      <c r="H15" s="24">
        <v>3</v>
      </c>
      <c r="I15" s="24">
        <v>0</v>
      </c>
      <c r="J15" s="24">
        <f t="shared" si="10"/>
        <v>-1</v>
      </c>
      <c r="K15" s="26">
        <f t="shared" si="11"/>
        <v>-1</v>
      </c>
      <c r="L15" s="26">
        <f t="shared" si="12"/>
        <v>0</v>
      </c>
      <c r="M15" s="26"/>
    </row>
    <row r="16" spans="1:13" s="41" customFormat="1" ht="18" customHeight="1" x14ac:dyDescent="0.25">
      <c r="A16" s="24" t="s">
        <v>105</v>
      </c>
      <c r="B16" s="25" t="s">
        <v>154</v>
      </c>
      <c r="C16" s="24">
        <v>0</v>
      </c>
      <c r="D16" s="24">
        <f t="shared" si="8"/>
        <v>1</v>
      </c>
      <c r="E16" s="24">
        <v>1</v>
      </c>
      <c r="F16" s="24">
        <v>0</v>
      </c>
      <c r="G16" s="24">
        <f t="shared" si="9"/>
        <v>1</v>
      </c>
      <c r="H16" s="24">
        <v>1</v>
      </c>
      <c r="I16" s="24">
        <v>0</v>
      </c>
      <c r="J16" s="24">
        <f t="shared" si="10"/>
        <v>0</v>
      </c>
      <c r="K16" s="26">
        <f t="shared" si="11"/>
        <v>0</v>
      </c>
      <c r="L16" s="26">
        <f t="shared" si="12"/>
        <v>0</v>
      </c>
      <c r="M16" s="26"/>
    </row>
    <row r="17" spans="1:13" s="41" customFormat="1" ht="18" customHeight="1" x14ac:dyDescent="0.25">
      <c r="A17" s="24" t="s">
        <v>107</v>
      </c>
      <c r="B17" s="25" t="s">
        <v>148</v>
      </c>
      <c r="C17" s="24">
        <v>0</v>
      </c>
      <c r="D17" s="24">
        <f t="shared" si="8"/>
        <v>15</v>
      </c>
      <c r="E17" s="24">
        <v>3</v>
      </c>
      <c r="F17" s="24">
        <v>12</v>
      </c>
      <c r="G17" s="24">
        <f>H17+I17</f>
        <v>15</v>
      </c>
      <c r="H17" s="24">
        <v>3</v>
      </c>
      <c r="I17" s="24">
        <v>12</v>
      </c>
      <c r="J17" s="24">
        <f t="shared" si="10"/>
        <v>0</v>
      </c>
      <c r="K17" s="26">
        <f t="shared" si="11"/>
        <v>0</v>
      </c>
      <c r="L17" s="26">
        <f t="shared" si="12"/>
        <v>0</v>
      </c>
      <c r="M17" s="26"/>
    </row>
    <row r="18" spans="1:13" s="41" customFormat="1" ht="18" customHeight="1" x14ac:dyDescent="0.25">
      <c r="A18" s="24" t="s">
        <v>106</v>
      </c>
      <c r="B18" s="68" t="s">
        <v>164</v>
      </c>
      <c r="C18" s="24">
        <v>0</v>
      </c>
      <c r="D18" s="24">
        <f t="shared" si="8"/>
        <v>5</v>
      </c>
      <c r="E18" s="24">
        <v>5</v>
      </c>
      <c r="F18" s="24">
        <v>0</v>
      </c>
      <c r="G18" s="24">
        <f t="shared" ref="G18:G21" si="13">H18+I18</f>
        <v>3</v>
      </c>
      <c r="H18" s="69">
        <v>3</v>
      </c>
      <c r="I18" s="24">
        <v>0</v>
      </c>
      <c r="J18" s="24">
        <f t="shared" si="10"/>
        <v>2</v>
      </c>
      <c r="K18" s="26">
        <f t="shared" si="11"/>
        <v>2</v>
      </c>
      <c r="L18" s="26">
        <f t="shared" si="12"/>
        <v>0</v>
      </c>
      <c r="M18" s="26"/>
    </row>
    <row r="19" spans="1:13" s="41" customFormat="1" ht="18" customHeight="1" x14ac:dyDescent="0.25">
      <c r="A19" s="24" t="s">
        <v>108</v>
      </c>
      <c r="B19" s="68" t="s">
        <v>165</v>
      </c>
      <c r="C19" s="24">
        <v>0</v>
      </c>
      <c r="D19" s="24">
        <f t="shared" si="8"/>
        <v>5</v>
      </c>
      <c r="E19" s="24">
        <v>5</v>
      </c>
      <c r="F19" s="24">
        <v>0</v>
      </c>
      <c r="G19" s="24">
        <f t="shared" si="13"/>
        <v>5</v>
      </c>
      <c r="H19" s="69">
        <v>5</v>
      </c>
      <c r="I19" s="24">
        <v>0</v>
      </c>
      <c r="J19" s="24">
        <f t="shared" si="10"/>
        <v>0</v>
      </c>
      <c r="K19" s="26">
        <f t="shared" si="11"/>
        <v>0</v>
      </c>
      <c r="L19" s="26">
        <f t="shared" si="12"/>
        <v>0</v>
      </c>
      <c r="M19" s="26"/>
    </row>
    <row r="20" spans="1:13" s="41" customFormat="1" ht="18" customHeight="1" x14ac:dyDescent="0.25">
      <c r="A20" s="24" t="s">
        <v>109</v>
      </c>
      <c r="B20" s="68" t="s">
        <v>166</v>
      </c>
      <c r="C20" s="24">
        <v>0</v>
      </c>
      <c r="D20" s="24">
        <f t="shared" si="8"/>
        <v>5</v>
      </c>
      <c r="E20" s="24">
        <v>5</v>
      </c>
      <c r="F20" s="24">
        <v>0</v>
      </c>
      <c r="G20" s="24">
        <f t="shared" si="13"/>
        <v>3</v>
      </c>
      <c r="H20" s="69">
        <v>3</v>
      </c>
      <c r="I20" s="24">
        <v>0</v>
      </c>
      <c r="J20" s="24">
        <f t="shared" si="10"/>
        <v>2</v>
      </c>
      <c r="K20" s="26">
        <f t="shared" si="11"/>
        <v>2</v>
      </c>
      <c r="L20" s="26">
        <f t="shared" si="12"/>
        <v>0</v>
      </c>
      <c r="M20" s="26"/>
    </row>
    <row r="21" spans="1:13" s="41" customFormat="1" ht="18" customHeight="1" x14ac:dyDescent="0.25">
      <c r="A21" s="24" t="s">
        <v>168</v>
      </c>
      <c r="B21" s="68" t="s">
        <v>167</v>
      </c>
      <c r="C21" s="24">
        <v>0</v>
      </c>
      <c r="D21" s="24">
        <f t="shared" si="8"/>
        <v>5</v>
      </c>
      <c r="E21" s="24">
        <v>5</v>
      </c>
      <c r="F21" s="24">
        <v>0</v>
      </c>
      <c r="G21" s="24">
        <f t="shared" si="13"/>
        <v>5</v>
      </c>
      <c r="H21" s="69">
        <v>5</v>
      </c>
      <c r="I21" s="24">
        <v>0</v>
      </c>
      <c r="J21" s="24">
        <f t="shared" si="10"/>
        <v>0</v>
      </c>
      <c r="K21" s="26">
        <f t="shared" si="11"/>
        <v>0</v>
      </c>
      <c r="L21" s="26">
        <f t="shared" si="12"/>
        <v>0</v>
      </c>
      <c r="M21" s="26"/>
    </row>
    <row r="22" spans="1:13" s="43" customFormat="1" ht="18" customHeight="1" x14ac:dyDescent="0.25">
      <c r="A22" s="20">
        <v>2</v>
      </c>
      <c r="B22" s="21" t="s">
        <v>102</v>
      </c>
      <c r="C22" s="20">
        <f t="shared" ref="C22:L22" si="14">SUM(C23:C32)</f>
        <v>10</v>
      </c>
      <c r="D22" s="20">
        <f t="shared" si="14"/>
        <v>70</v>
      </c>
      <c r="E22" s="20">
        <f t="shared" si="14"/>
        <v>57</v>
      </c>
      <c r="F22" s="20">
        <f t="shared" si="14"/>
        <v>13</v>
      </c>
      <c r="G22" s="20">
        <f t="shared" si="14"/>
        <v>64</v>
      </c>
      <c r="H22" s="20">
        <f t="shared" si="14"/>
        <v>51</v>
      </c>
      <c r="I22" s="20">
        <f t="shared" si="14"/>
        <v>13</v>
      </c>
      <c r="J22" s="20">
        <f t="shared" si="14"/>
        <v>6</v>
      </c>
      <c r="K22" s="20">
        <f t="shared" si="14"/>
        <v>6</v>
      </c>
      <c r="L22" s="20">
        <f t="shared" si="14"/>
        <v>0</v>
      </c>
      <c r="M22" s="20"/>
    </row>
    <row r="23" spans="1:13" s="44" customFormat="1" ht="18" customHeight="1" x14ac:dyDescent="0.25">
      <c r="A23" s="24" t="s">
        <v>101</v>
      </c>
      <c r="B23" s="68" t="s">
        <v>169</v>
      </c>
      <c r="C23" s="24">
        <v>1</v>
      </c>
      <c r="D23" s="24">
        <f t="shared" ref="D23:D88" si="15">E23+F23</f>
        <v>4</v>
      </c>
      <c r="E23" s="69">
        <v>4</v>
      </c>
      <c r="F23" s="24">
        <v>0</v>
      </c>
      <c r="G23" s="24">
        <f t="shared" ref="G23:G88" si="16">H23+I23</f>
        <v>3</v>
      </c>
      <c r="H23" s="69">
        <v>3</v>
      </c>
      <c r="I23" s="24">
        <v>0</v>
      </c>
      <c r="J23" s="24">
        <f t="shared" ref="J23:J88" si="17">K23+L23</f>
        <v>1</v>
      </c>
      <c r="K23" s="26">
        <f t="shared" si="5"/>
        <v>1</v>
      </c>
      <c r="L23" s="26">
        <f t="shared" si="6"/>
        <v>0</v>
      </c>
      <c r="M23" s="26"/>
    </row>
    <row r="24" spans="1:13" s="44" customFormat="1" ht="18" customHeight="1" x14ac:dyDescent="0.25">
      <c r="A24" s="24" t="s">
        <v>104</v>
      </c>
      <c r="B24" s="68" t="s">
        <v>29</v>
      </c>
      <c r="C24" s="24">
        <v>1</v>
      </c>
      <c r="D24" s="24">
        <f t="shared" si="15"/>
        <v>5</v>
      </c>
      <c r="E24" s="69">
        <v>5</v>
      </c>
      <c r="F24" s="24">
        <v>0</v>
      </c>
      <c r="G24" s="24">
        <f t="shared" si="16"/>
        <v>5</v>
      </c>
      <c r="H24" s="69">
        <v>5</v>
      </c>
      <c r="I24" s="24">
        <v>0</v>
      </c>
      <c r="J24" s="24">
        <f t="shared" si="17"/>
        <v>0</v>
      </c>
      <c r="K24" s="26">
        <f t="shared" si="5"/>
        <v>0</v>
      </c>
      <c r="L24" s="26">
        <f t="shared" si="6"/>
        <v>0</v>
      </c>
      <c r="M24" s="26"/>
    </row>
    <row r="25" spans="1:13" s="44" customFormat="1" ht="18" customHeight="1" x14ac:dyDescent="0.25">
      <c r="A25" s="24" t="s">
        <v>105</v>
      </c>
      <c r="B25" s="68" t="s">
        <v>170</v>
      </c>
      <c r="C25" s="24">
        <v>1</v>
      </c>
      <c r="D25" s="24">
        <f t="shared" si="15"/>
        <v>6</v>
      </c>
      <c r="E25" s="69">
        <v>6</v>
      </c>
      <c r="F25" s="24">
        <v>0</v>
      </c>
      <c r="G25" s="24">
        <f t="shared" si="16"/>
        <v>6</v>
      </c>
      <c r="H25" s="69">
        <v>6</v>
      </c>
      <c r="I25" s="24">
        <v>0</v>
      </c>
      <c r="J25" s="24">
        <f t="shared" si="17"/>
        <v>0</v>
      </c>
      <c r="K25" s="26">
        <f t="shared" si="5"/>
        <v>0</v>
      </c>
      <c r="L25" s="26">
        <f t="shared" si="6"/>
        <v>0</v>
      </c>
      <c r="M25" s="26"/>
    </row>
    <row r="26" spans="1:13" s="44" customFormat="1" ht="18" customHeight="1" x14ac:dyDescent="0.25">
      <c r="A26" s="24" t="s">
        <v>107</v>
      </c>
      <c r="B26" s="68" t="s">
        <v>30</v>
      </c>
      <c r="C26" s="24">
        <v>1</v>
      </c>
      <c r="D26" s="24">
        <f t="shared" si="15"/>
        <v>5</v>
      </c>
      <c r="E26" s="69">
        <v>5</v>
      </c>
      <c r="F26" s="24">
        <v>0</v>
      </c>
      <c r="G26" s="24">
        <f t="shared" si="16"/>
        <v>5</v>
      </c>
      <c r="H26" s="69">
        <v>5</v>
      </c>
      <c r="I26" s="24">
        <v>0</v>
      </c>
      <c r="J26" s="24">
        <f t="shared" si="17"/>
        <v>0</v>
      </c>
      <c r="K26" s="26">
        <f t="shared" si="5"/>
        <v>0</v>
      </c>
      <c r="L26" s="26">
        <f t="shared" si="6"/>
        <v>0</v>
      </c>
      <c r="M26" s="26"/>
    </row>
    <row r="27" spans="1:13" s="44" customFormat="1" ht="18" customHeight="1" x14ac:dyDescent="0.25">
      <c r="A27" s="24" t="s">
        <v>106</v>
      </c>
      <c r="B27" s="68" t="s">
        <v>32</v>
      </c>
      <c r="C27" s="24">
        <v>1</v>
      </c>
      <c r="D27" s="24">
        <f t="shared" si="15"/>
        <v>5</v>
      </c>
      <c r="E27" s="69">
        <v>5</v>
      </c>
      <c r="F27" s="24">
        <v>0</v>
      </c>
      <c r="G27" s="24">
        <f t="shared" si="16"/>
        <v>3</v>
      </c>
      <c r="H27" s="69">
        <v>3</v>
      </c>
      <c r="I27" s="24">
        <v>0</v>
      </c>
      <c r="J27" s="24">
        <f t="shared" si="17"/>
        <v>2</v>
      </c>
      <c r="K27" s="26">
        <f t="shared" si="5"/>
        <v>2</v>
      </c>
      <c r="L27" s="26">
        <f t="shared" si="6"/>
        <v>0</v>
      </c>
      <c r="M27" s="26"/>
    </row>
    <row r="28" spans="1:13" s="44" customFormat="1" ht="18" customHeight="1" x14ac:dyDescent="0.25">
      <c r="A28" s="24" t="s">
        <v>108</v>
      </c>
      <c r="B28" s="68" t="s">
        <v>31</v>
      </c>
      <c r="C28" s="24">
        <v>1</v>
      </c>
      <c r="D28" s="24">
        <f t="shared" si="15"/>
        <v>4</v>
      </c>
      <c r="E28" s="69">
        <v>4</v>
      </c>
      <c r="F28" s="24">
        <v>0</v>
      </c>
      <c r="G28" s="24">
        <f t="shared" si="16"/>
        <v>3</v>
      </c>
      <c r="H28" s="69">
        <v>3</v>
      </c>
      <c r="I28" s="24">
        <v>0</v>
      </c>
      <c r="J28" s="24">
        <f t="shared" si="17"/>
        <v>1</v>
      </c>
      <c r="K28" s="26">
        <f t="shared" si="5"/>
        <v>1</v>
      </c>
      <c r="L28" s="26">
        <f t="shared" si="6"/>
        <v>0</v>
      </c>
      <c r="M28" s="26"/>
    </row>
    <row r="29" spans="1:13" s="44" customFormat="1" ht="18" customHeight="1" x14ac:dyDescent="0.25">
      <c r="A29" s="24" t="s">
        <v>109</v>
      </c>
      <c r="B29" s="68" t="s">
        <v>171</v>
      </c>
      <c r="C29" s="24">
        <v>1</v>
      </c>
      <c r="D29" s="24">
        <f t="shared" si="15"/>
        <v>5</v>
      </c>
      <c r="E29" s="69">
        <v>4</v>
      </c>
      <c r="F29" s="24">
        <v>1</v>
      </c>
      <c r="G29" s="24">
        <f t="shared" si="16"/>
        <v>4</v>
      </c>
      <c r="H29" s="69">
        <v>3</v>
      </c>
      <c r="I29" s="24">
        <v>1</v>
      </c>
      <c r="J29" s="24">
        <f t="shared" si="17"/>
        <v>1</v>
      </c>
      <c r="K29" s="26">
        <f t="shared" si="5"/>
        <v>1</v>
      </c>
      <c r="L29" s="26">
        <f t="shared" si="6"/>
        <v>0</v>
      </c>
      <c r="M29" s="26"/>
    </row>
    <row r="30" spans="1:13" s="23" customFormat="1" ht="18" customHeight="1" x14ac:dyDescent="0.25">
      <c r="A30" s="24" t="s">
        <v>110</v>
      </c>
      <c r="B30" s="68" t="s">
        <v>172</v>
      </c>
      <c r="C30" s="24">
        <v>1</v>
      </c>
      <c r="D30" s="24">
        <f t="shared" si="15"/>
        <v>25</v>
      </c>
      <c r="E30" s="69">
        <v>13</v>
      </c>
      <c r="F30" s="24">
        <v>12</v>
      </c>
      <c r="G30" s="24">
        <f t="shared" si="16"/>
        <v>24</v>
      </c>
      <c r="H30" s="69">
        <v>12</v>
      </c>
      <c r="I30" s="24">
        <v>12</v>
      </c>
      <c r="J30" s="24">
        <f t="shared" si="17"/>
        <v>1</v>
      </c>
      <c r="K30" s="26">
        <f t="shared" si="5"/>
        <v>1</v>
      </c>
      <c r="L30" s="26">
        <f t="shared" si="6"/>
        <v>0</v>
      </c>
      <c r="M30" s="26"/>
    </row>
    <row r="31" spans="1:13" s="23" customFormat="1" ht="18" customHeight="1" x14ac:dyDescent="0.25">
      <c r="A31" s="24" t="s">
        <v>119</v>
      </c>
      <c r="B31" s="68" t="s">
        <v>33</v>
      </c>
      <c r="C31" s="24">
        <v>1</v>
      </c>
      <c r="D31" s="24">
        <f t="shared" si="15"/>
        <v>6</v>
      </c>
      <c r="E31" s="69">
        <v>6</v>
      </c>
      <c r="F31" s="24">
        <v>0</v>
      </c>
      <c r="G31" s="24">
        <f t="shared" si="16"/>
        <v>6</v>
      </c>
      <c r="H31" s="69">
        <v>6</v>
      </c>
      <c r="I31" s="24">
        <v>0</v>
      </c>
      <c r="J31" s="24">
        <f t="shared" si="17"/>
        <v>0</v>
      </c>
      <c r="K31" s="26">
        <f t="shared" si="5"/>
        <v>0</v>
      </c>
      <c r="L31" s="26">
        <f t="shared" si="6"/>
        <v>0</v>
      </c>
      <c r="M31" s="26"/>
    </row>
    <row r="32" spans="1:13" s="23" customFormat="1" ht="18" customHeight="1" x14ac:dyDescent="0.25">
      <c r="A32" s="24" t="s">
        <v>109</v>
      </c>
      <c r="B32" s="68" t="s">
        <v>34</v>
      </c>
      <c r="C32" s="24">
        <v>1</v>
      </c>
      <c r="D32" s="24">
        <f t="shared" si="15"/>
        <v>5</v>
      </c>
      <c r="E32" s="69">
        <v>5</v>
      </c>
      <c r="F32" s="24">
        <v>0</v>
      </c>
      <c r="G32" s="24">
        <f t="shared" si="16"/>
        <v>5</v>
      </c>
      <c r="H32" s="69">
        <v>5</v>
      </c>
      <c r="I32" s="24">
        <v>0</v>
      </c>
      <c r="J32" s="24">
        <f t="shared" si="17"/>
        <v>0</v>
      </c>
      <c r="K32" s="26">
        <f t="shared" si="5"/>
        <v>0</v>
      </c>
      <c r="L32" s="26">
        <f t="shared" si="6"/>
        <v>0</v>
      </c>
      <c r="M32" s="26"/>
    </row>
    <row r="33" spans="1:14" s="23" customFormat="1" ht="18" customHeight="1" x14ac:dyDescent="0.25">
      <c r="A33" s="20">
        <v>3</v>
      </c>
      <c r="B33" s="21" t="s">
        <v>111</v>
      </c>
      <c r="C33" s="22">
        <f>SUM(C34:C39)</f>
        <v>5</v>
      </c>
      <c r="D33" s="22">
        <f t="shared" ref="D33:L33" si="18">SUM(D34:D39)</f>
        <v>41</v>
      </c>
      <c r="E33" s="22">
        <f>SUM(E34:E39)</f>
        <v>38</v>
      </c>
      <c r="F33" s="22">
        <f t="shared" si="18"/>
        <v>3</v>
      </c>
      <c r="G33" s="22">
        <f t="shared" si="18"/>
        <v>40</v>
      </c>
      <c r="H33" s="22">
        <f t="shared" si="18"/>
        <v>37</v>
      </c>
      <c r="I33" s="22">
        <f t="shared" si="18"/>
        <v>3</v>
      </c>
      <c r="J33" s="22">
        <f t="shared" si="18"/>
        <v>1</v>
      </c>
      <c r="K33" s="22">
        <f t="shared" si="18"/>
        <v>1</v>
      </c>
      <c r="L33" s="22">
        <f t="shared" si="18"/>
        <v>0</v>
      </c>
      <c r="M33" s="22"/>
    </row>
    <row r="34" spans="1:14" s="37" customFormat="1" ht="18" customHeight="1" x14ac:dyDescent="0.25">
      <c r="A34" s="24" t="s">
        <v>100</v>
      </c>
      <c r="B34" s="68" t="s">
        <v>150</v>
      </c>
      <c r="C34" s="24">
        <v>0</v>
      </c>
      <c r="D34" s="24">
        <f>E34+F34</f>
        <v>4</v>
      </c>
      <c r="E34" s="68">
        <v>4</v>
      </c>
      <c r="F34" s="24">
        <v>0</v>
      </c>
      <c r="G34" s="24">
        <f t="shared" ref="G34" si="19">H34+I34</f>
        <v>3</v>
      </c>
      <c r="H34" s="68">
        <v>3</v>
      </c>
      <c r="I34" s="24">
        <v>0</v>
      </c>
      <c r="J34" s="24">
        <f t="shared" ref="J34" si="20">K34+L34</f>
        <v>1</v>
      </c>
      <c r="K34" s="26">
        <f t="shared" si="5"/>
        <v>1</v>
      </c>
      <c r="L34" s="26">
        <f t="shared" si="6"/>
        <v>0</v>
      </c>
      <c r="M34" s="26"/>
    </row>
    <row r="35" spans="1:14" s="23" customFormat="1" ht="18" customHeight="1" x14ac:dyDescent="0.25">
      <c r="A35" s="24" t="s">
        <v>101</v>
      </c>
      <c r="B35" s="68" t="s">
        <v>35</v>
      </c>
      <c r="C35" s="26">
        <v>1</v>
      </c>
      <c r="D35" s="24">
        <f t="shared" si="15"/>
        <v>11</v>
      </c>
      <c r="E35" s="68">
        <v>8</v>
      </c>
      <c r="F35" s="24">
        <v>3</v>
      </c>
      <c r="G35" s="24">
        <f t="shared" si="16"/>
        <v>11</v>
      </c>
      <c r="H35" s="68">
        <v>8</v>
      </c>
      <c r="I35" s="24">
        <v>3</v>
      </c>
      <c r="J35" s="24">
        <f t="shared" si="17"/>
        <v>0</v>
      </c>
      <c r="K35" s="26">
        <f t="shared" si="5"/>
        <v>0</v>
      </c>
      <c r="L35" s="26">
        <f t="shared" si="6"/>
        <v>0</v>
      </c>
      <c r="M35" s="26"/>
    </row>
    <row r="36" spans="1:14" s="23" customFormat="1" ht="18" customHeight="1" x14ac:dyDescent="0.25">
      <c r="A36" s="24" t="s">
        <v>104</v>
      </c>
      <c r="B36" s="68" t="s">
        <v>173</v>
      </c>
      <c r="C36" s="26">
        <v>1</v>
      </c>
      <c r="D36" s="24">
        <f t="shared" si="15"/>
        <v>8</v>
      </c>
      <c r="E36" s="68">
        <v>8</v>
      </c>
      <c r="F36" s="24">
        <v>0</v>
      </c>
      <c r="G36" s="24">
        <f t="shared" si="16"/>
        <v>8</v>
      </c>
      <c r="H36" s="68">
        <v>8</v>
      </c>
      <c r="I36" s="24">
        <v>0</v>
      </c>
      <c r="J36" s="24">
        <f t="shared" si="17"/>
        <v>0</v>
      </c>
      <c r="K36" s="26">
        <f t="shared" si="5"/>
        <v>0</v>
      </c>
      <c r="L36" s="26">
        <f t="shared" si="6"/>
        <v>0</v>
      </c>
      <c r="M36" s="26"/>
    </row>
    <row r="37" spans="1:14" s="23" customFormat="1" ht="18" customHeight="1" x14ac:dyDescent="0.25">
      <c r="A37" s="24" t="s">
        <v>105</v>
      </c>
      <c r="B37" s="68" t="s">
        <v>174</v>
      </c>
      <c r="C37" s="26">
        <v>1</v>
      </c>
      <c r="D37" s="24">
        <f t="shared" si="15"/>
        <v>5</v>
      </c>
      <c r="E37" s="68">
        <v>5</v>
      </c>
      <c r="F37" s="24">
        <v>0</v>
      </c>
      <c r="G37" s="24">
        <f t="shared" si="16"/>
        <v>5</v>
      </c>
      <c r="H37" s="68">
        <v>5</v>
      </c>
      <c r="I37" s="24">
        <v>0</v>
      </c>
      <c r="J37" s="24">
        <f t="shared" si="17"/>
        <v>0</v>
      </c>
      <c r="K37" s="26">
        <f t="shared" si="5"/>
        <v>0</v>
      </c>
      <c r="L37" s="26">
        <f t="shared" si="6"/>
        <v>0</v>
      </c>
      <c r="M37" s="26"/>
    </row>
    <row r="38" spans="1:14" s="23" customFormat="1" ht="18" customHeight="1" x14ac:dyDescent="0.25">
      <c r="A38" s="24" t="s">
        <v>107</v>
      </c>
      <c r="B38" s="68" t="s">
        <v>175</v>
      </c>
      <c r="C38" s="26">
        <v>1</v>
      </c>
      <c r="D38" s="24">
        <f t="shared" si="15"/>
        <v>5</v>
      </c>
      <c r="E38" s="68">
        <v>5</v>
      </c>
      <c r="F38" s="24">
        <v>0</v>
      </c>
      <c r="G38" s="24">
        <f t="shared" si="16"/>
        <v>5</v>
      </c>
      <c r="H38" s="68">
        <v>5</v>
      </c>
      <c r="I38" s="24">
        <v>0</v>
      </c>
      <c r="J38" s="24">
        <f t="shared" si="17"/>
        <v>0</v>
      </c>
      <c r="K38" s="26">
        <f t="shared" si="5"/>
        <v>0</v>
      </c>
      <c r="L38" s="26">
        <f t="shared" si="6"/>
        <v>0</v>
      </c>
      <c r="M38" s="26"/>
    </row>
    <row r="39" spans="1:14" s="23" customFormat="1" ht="18" customHeight="1" x14ac:dyDescent="0.25">
      <c r="A39" s="24" t="s">
        <v>106</v>
      </c>
      <c r="B39" s="68" t="s">
        <v>176</v>
      </c>
      <c r="C39" s="26">
        <v>1</v>
      </c>
      <c r="D39" s="24">
        <f>E39+F39</f>
        <v>8</v>
      </c>
      <c r="E39" s="68">
        <v>8</v>
      </c>
      <c r="F39" s="24">
        <v>0</v>
      </c>
      <c r="G39" s="24">
        <f t="shared" si="16"/>
        <v>8</v>
      </c>
      <c r="H39" s="68">
        <v>8</v>
      </c>
      <c r="I39" s="24">
        <v>0</v>
      </c>
      <c r="J39" s="24">
        <f t="shared" si="17"/>
        <v>0</v>
      </c>
      <c r="K39" s="26">
        <f t="shared" si="5"/>
        <v>0</v>
      </c>
      <c r="L39" s="26">
        <f t="shared" si="6"/>
        <v>0</v>
      </c>
      <c r="M39" s="26"/>
    </row>
    <row r="40" spans="1:14" ht="27.75" customHeight="1" x14ac:dyDescent="0.25">
      <c r="A40" s="20">
        <v>4</v>
      </c>
      <c r="B40" s="21" t="s">
        <v>28</v>
      </c>
      <c r="C40" s="22">
        <f t="shared" ref="C40:L40" si="21">SUM(C41:C44)</f>
        <v>3</v>
      </c>
      <c r="D40" s="22">
        <f>SUM(D41:D44)</f>
        <v>18</v>
      </c>
      <c r="E40" s="22">
        <f t="shared" si="21"/>
        <v>16</v>
      </c>
      <c r="F40" s="22">
        <f t="shared" si="21"/>
        <v>2</v>
      </c>
      <c r="G40" s="22">
        <f t="shared" si="21"/>
        <v>18</v>
      </c>
      <c r="H40" s="22">
        <f t="shared" si="21"/>
        <v>16</v>
      </c>
      <c r="I40" s="22">
        <f t="shared" si="21"/>
        <v>2</v>
      </c>
      <c r="J40" s="22">
        <f t="shared" si="21"/>
        <v>0</v>
      </c>
      <c r="K40" s="22">
        <f t="shared" si="21"/>
        <v>0</v>
      </c>
      <c r="L40" s="22">
        <f t="shared" si="21"/>
        <v>0</v>
      </c>
      <c r="M40" s="75" t="s">
        <v>159</v>
      </c>
      <c r="N40" s="79"/>
    </row>
    <row r="41" spans="1:14" s="30" customFormat="1" ht="21.75" customHeight="1" x14ac:dyDescent="0.25">
      <c r="A41" s="24" t="s">
        <v>100</v>
      </c>
      <c r="B41" s="68" t="s">
        <v>150</v>
      </c>
      <c r="C41" s="36">
        <v>0</v>
      </c>
      <c r="D41" s="68">
        <f>E41+F41</f>
        <v>3</v>
      </c>
      <c r="E41" s="68">
        <v>3</v>
      </c>
      <c r="F41" s="24">
        <v>0</v>
      </c>
      <c r="G41" s="24">
        <f>H41+I41</f>
        <v>3</v>
      </c>
      <c r="H41" s="24">
        <v>3</v>
      </c>
      <c r="I41" s="24">
        <v>0</v>
      </c>
      <c r="J41" s="24">
        <f>K41+L41</f>
        <v>0</v>
      </c>
      <c r="K41" s="26">
        <f t="shared" ref="K41:L44" si="22">E41-H41</f>
        <v>0</v>
      </c>
      <c r="L41" s="26">
        <f t="shared" si="22"/>
        <v>0</v>
      </c>
      <c r="M41" s="75"/>
      <c r="N41" s="79"/>
    </row>
    <row r="42" spans="1:14" ht="21.75" customHeight="1" x14ac:dyDescent="0.25">
      <c r="A42" s="24" t="s">
        <v>101</v>
      </c>
      <c r="B42" s="68" t="s">
        <v>35</v>
      </c>
      <c r="C42" s="26">
        <v>1</v>
      </c>
      <c r="D42" s="68">
        <f t="shared" ref="D42:D44" si="23">E42+F42</f>
        <v>7</v>
      </c>
      <c r="E42" s="68">
        <v>5</v>
      </c>
      <c r="F42" s="24">
        <v>2</v>
      </c>
      <c r="G42" s="24">
        <f t="shared" ref="G42:G44" si="24">H42+I42</f>
        <v>7</v>
      </c>
      <c r="H42" s="24">
        <v>5</v>
      </c>
      <c r="I42" s="24">
        <v>2</v>
      </c>
      <c r="J42" s="24">
        <f t="shared" ref="J42:J44" si="25">K42+L42</f>
        <v>0</v>
      </c>
      <c r="K42" s="26">
        <f t="shared" si="22"/>
        <v>0</v>
      </c>
      <c r="L42" s="26">
        <f t="shared" si="22"/>
        <v>0</v>
      </c>
      <c r="M42" s="75"/>
      <c r="N42" s="79"/>
    </row>
    <row r="43" spans="1:14" ht="21.75" customHeight="1" x14ac:dyDescent="0.25">
      <c r="A43" s="24" t="s">
        <v>104</v>
      </c>
      <c r="B43" s="68" t="s">
        <v>36</v>
      </c>
      <c r="C43" s="26">
        <v>1</v>
      </c>
      <c r="D43" s="68">
        <f t="shared" si="23"/>
        <v>3</v>
      </c>
      <c r="E43" s="68">
        <v>3</v>
      </c>
      <c r="F43" s="24">
        <v>0</v>
      </c>
      <c r="G43" s="24">
        <f t="shared" si="24"/>
        <v>3</v>
      </c>
      <c r="H43" s="24">
        <v>3</v>
      </c>
      <c r="I43" s="24">
        <v>0</v>
      </c>
      <c r="J43" s="24">
        <f t="shared" si="25"/>
        <v>0</v>
      </c>
      <c r="K43" s="26">
        <f t="shared" si="22"/>
        <v>0</v>
      </c>
      <c r="L43" s="26">
        <f t="shared" si="22"/>
        <v>0</v>
      </c>
      <c r="M43" s="75"/>
      <c r="N43" s="79"/>
    </row>
    <row r="44" spans="1:14" ht="21.75" customHeight="1" x14ac:dyDescent="0.25">
      <c r="A44" s="24" t="s">
        <v>105</v>
      </c>
      <c r="B44" s="68" t="s">
        <v>177</v>
      </c>
      <c r="C44" s="26">
        <v>1</v>
      </c>
      <c r="D44" s="68">
        <f t="shared" si="23"/>
        <v>5</v>
      </c>
      <c r="E44" s="68">
        <v>5</v>
      </c>
      <c r="F44" s="24">
        <v>0</v>
      </c>
      <c r="G44" s="24">
        <f t="shared" si="24"/>
        <v>5</v>
      </c>
      <c r="H44" s="24">
        <v>5</v>
      </c>
      <c r="I44" s="24">
        <v>0</v>
      </c>
      <c r="J44" s="24">
        <f t="shared" si="25"/>
        <v>0</v>
      </c>
      <c r="K44" s="26">
        <f t="shared" si="22"/>
        <v>0</v>
      </c>
      <c r="L44" s="26">
        <f t="shared" si="22"/>
        <v>0</v>
      </c>
      <c r="M44" s="75"/>
      <c r="N44" s="79"/>
    </row>
    <row r="45" spans="1:14" s="23" customFormat="1" ht="18" customHeight="1" x14ac:dyDescent="0.25">
      <c r="A45" s="20">
        <v>5</v>
      </c>
      <c r="B45" s="21" t="s">
        <v>112</v>
      </c>
      <c r="C45" s="22">
        <f>SUM(C46:C53)</f>
        <v>6</v>
      </c>
      <c r="D45" s="22">
        <f t="shared" ref="D45:L45" si="26">SUM(D46:D53)</f>
        <v>35</v>
      </c>
      <c r="E45" s="22">
        <f t="shared" si="26"/>
        <v>31</v>
      </c>
      <c r="F45" s="22">
        <f t="shared" si="26"/>
        <v>4</v>
      </c>
      <c r="G45" s="22">
        <f t="shared" si="26"/>
        <v>33</v>
      </c>
      <c r="H45" s="22">
        <f t="shared" si="26"/>
        <v>29</v>
      </c>
      <c r="I45" s="22">
        <f t="shared" si="26"/>
        <v>4</v>
      </c>
      <c r="J45" s="22">
        <f t="shared" si="26"/>
        <v>2</v>
      </c>
      <c r="K45" s="22">
        <f t="shared" si="26"/>
        <v>2</v>
      </c>
      <c r="L45" s="22">
        <f t="shared" si="26"/>
        <v>0</v>
      </c>
      <c r="M45" s="22"/>
    </row>
    <row r="46" spans="1:14" s="37" customFormat="1" ht="18" customHeight="1" x14ac:dyDescent="0.25">
      <c r="A46" s="24" t="s">
        <v>100</v>
      </c>
      <c r="B46" s="68" t="s">
        <v>178</v>
      </c>
      <c r="C46" s="24">
        <v>0</v>
      </c>
      <c r="D46" s="24">
        <f>E46+F46</f>
        <v>4</v>
      </c>
      <c r="E46" s="68">
        <v>4</v>
      </c>
      <c r="F46" s="24">
        <v>0</v>
      </c>
      <c r="G46" s="24">
        <f>H46+I46</f>
        <v>3</v>
      </c>
      <c r="H46" s="68">
        <v>3</v>
      </c>
      <c r="I46" s="24">
        <v>0</v>
      </c>
      <c r="J46" s="24">
        <f>K46+L46</f>
        <v>1</v>
      </c>
      <c r="K46" s="26">
        <f>E46-H46</f>
        <v>1</v>
      </c>
      <c r="L46" s="26">
        <f t="shared" si="6"/>
        <v>0</v>
      </c>
      <c r="M46" s="26"/>
    </row>
    <row r="47" spans="1:14" s="23" customFormat="1" ht="18" customHeight="1" x14ac:dyDescent="0.25">
      <c r="A47" s="24" t="s">
        <v>101</v>
      </c>
      <c r="B47" s="68" t="s">
        <v>35</v>
      </c>
      <c r="C47" s="26">
        <v>1</v>
      </c>
      <c r="D47" s="24">
        <f t="shared" si="15"/>
        <v>10</v>
      </c>
      <c r="E47" s="68">
        <v>6</v>
      </c>
      <c r="F47" s="24">
        <v>4</v>
      </c>
      <c r="G47" s="24">
        <f t="shared" si="16"/>
        <v>10</v>
      </c>
      <c r="H47" s="68">
        <v>6</v>
      </c>
      <c r="I47" s="24">
        <v>4</v>
      </c>
      <c r="J47" s="24">
        <f t="shared" si="17"/>
        <v>0</v>
      </c>
      <c r="K47" s="26">
        <f t="shared" si="5"/>
        <v>0</v>
      </c>
      <c r="L47" s="26">
        <f t="shared" si="6"/>
        <v>0</v>
      </c>
      <c r="M47" s="26"/>
    </row>
    <row r="48" spans="1:14" s="23" customFormat="1" ht="18" customHeight="1" x14ac:dyDescent="0.25">
      <c r="A48" s="24" t="s">
        <v>104</v>
      </c>
      <c r="B48" s="68" t="s">
        <v>38</v>
      </c>
      <c r="C48" s="26">
        <v>1</v>
      </c>
      <c r="D48" s="24">
        <f t="shared" si="15"/>
        <v>5</v>
      </c>
      <c r="E48" s="68">
        <v>5</v>
      </c>
      <c r="F48" s="24">
        <v>0</v>
      </c>
      <c r="G48" s="24">
        <f t="shared" si="16"/>
        <v>4</v>
      </c>
      <c r="H48" s="68">
        <v>4</v>
      </c>
      <c r="I48" s="24">
        <v>0</v>
      </c>
      <c r="J48" s="24">
        <f t="shared" si="17"/>
        <v>1</v>
      </c>
      <c r="K48" s="26">
        <f t="shared" si="5"/>
        <v>1</v>
      </c>
      <c r="L48" s="26">
        <f t="shared" si="6"/>
        <v>0</v>
      </c>
      <c r="M48" s="26"/>
    </row>
    <row r="49" spans="1:13" s="23" customFormat="1" ht="18" customHeight="1" x14ac:dyDescent="0.25">
      <c r="A49" s="24" t="s">
        <v>105</v>
      </c>
      <c r="B49" s="68" t="s">
        <v>179</v>
      </c>
      <c r="C49" s="26">
        <v>1</v>
      </c>
      <c r="D49" s="24">
        <f t="shared" si="15"/>
        <v>5</v>
      </c>
      <c r="E49" s="68">
        <v>5</v>
      </c>
      <c r="F49" s="24">
        <v>0</v>
      </c>
      <c r="G49" s="24">
        <f t="shared" si="16"/>
        <v>5</v>
      </c>
      <c r="H49" s="68">
        <v>5</v>
      </c>
      <c r="I49" s="24">
        <v>0</v>
      </c>
      <c r="J49" s="24">
        <f t="shared" si="17"/>
        <v>0</v>
      </c>
      <c r="K49" s="26">
        <f t="shared" si="5"/>
        <v>0</v>
      </c>
      <c r="L49" s="26">
        <f t="shared" si="6"/>
        <v>0</v>
      </c>
      <c r="M49" s="26"/>
    </row>
    <row r="50" spans="1:13" s="23" customFormat="1" ht="30" customHeight="1" x14ac:dyDescent="0.25">
      <c r="A50" s="24" t="s">
        <v>107</v>
      </c>
      <c r="B50" s="68" t="s">
        <v>180</v>
      </c>
      <c r="C50" s="26">
        <v>1</v>
      </c>
      <c r="D50" s="24">
        <f t="shared" si="15"/>
        <v>4</v>
      </c>
      <c r="E50" s="68">
        <v>4</v>
      </c>
      <c r="F50" s="24">
        <v>0</v>
      </c>
      <c r="G50" s="24">
        <f t="shared" si="16"/>
        <v>4</v>
      </c>
      <c r="H50" s="68">
        <v>4</v>
      </c>
      <c r="I50" s="24">
        <v>0</v>
      </c>
      <c r="J50" s="24">
        <f t="shared" si="17"/>
        <v>0</v>
      </c>
      <c r="K50" s="26">
        <f t="shared" si="5"/>
        <v>0</v>
      </c>
      <c r="L50" s="26">
        <f t="shared" si="6"/>
        <v>0</v>
      </c>
      <c r="M50" s="26"/>
    </row>
    <row r="51" spans="1:13" s="23" customFormat="1" ht="32.25" customHeight="1" x14ac:dyDescent="0.25">
      <c r="A51" s="24" t="s">
        <v>106</v>
      </c>
      <c r="B51" s="68" t="s">
        <v>39</v>
      </c>
      <c r="C51" s="26">
        <v>1</v>
      </c>
      <c r="D51" s="24">
        <f t="shared" si="15"/>
        <v>4</v>
      </c>
      <c r="E51" s="68">
        <v>4</v>
      </c>
      <c r="F51" s="24">
        <v>0</v>
      </c>
      <c r="G51" s="24">
        <f t="shared" si="16"/>
        <v>4</v>
      </c>
      <c r="H51" s="68">
        <v>4</v>
      </c>
      <c r="I51" s="24">
        <v>0</v>
      </c>
      <c r="J51" s="24">
        <f t="shared" si="17"/>
        <v>0</v>
      </c>
      <c r="K51" s="26">
        <f t="shared" si="5"/>
        <v>0</v>
      </c>
      <c r="L51" s="26">
        <f t="shared" si="6"/>
        <v>0</v>
      </c>
      <c r="M51" s="26"/>
    </row>
    <row r="52" spans="1:13" s="23" customFormat="1" ht="18" customHeight="1" x14ac:dyDescent="0.25">
      <c r="A52" s="24" t="s">
        <v>108</v>
      </c>
      <c r="B52" s="68" t="s">
        <v>37</v>
      </c>
      <c r="C52" s="26">
        <v>1</v>
      </c>
      <c r="D52" s="24">
        <f t="shared" si="15"/>
        <v>3</v>
      </c>
      <c r="E52" s="68">
        <v>3</v>
      </c>
      <c r="F52" s="24">
        <v>0</v>
      </c>
      <c r="G52" s="24">
        <f t="shared" si="16"/>
        <v>3</v>
      </c>
      <c r="H52" s="68">
        <v>3</v>
      </c>
      <c r="I52" s="24">
        <v>0</v>
      </c>
      <c r="J52" s="24">
        <f t="shared" si="17"/>
        <v>0</v>
      </c>
      <c r="K52" s="26">
        <f>E52-H52</f>
        <v>0</v>
      </c>
      <c r="L52" s="26">
        <f t="shared" si="6"/>
        <v>0</v>
      </c>
      <c r="M52" s="26"/>
    </row>
    <row r="53" spans="1:13" s="23" customFormat="1" ht="18" customHeight="1" x14ac:dyDescent="0.25">
      <c r="A53" s="24"/>
      <c r="B53" s="68" t="s">
        <v>36</v>
      </c>
      <c r="C53" s="26"/>
      <c r="D53" s="24"/>
      <c r="E53" s="68"/>
      <c r="F53" s="24"/>
      <c r="G53" s="24"/>
      <c r="H53" s="68"/>
      <c r="I53" s="24"/>
      <c r="J53" s="24"/>
      <c r="K53" s="26"/>
      <c r="L53" s="26"/>
      <c r="M53" s="26"/>
    </row>
    <row r="54" spans="1:13" s="23" customFormat="1" ht="18" customHeight="1" x14ac:dyDescent="0.25">
      <c r="A54" s="20">
        <v>6</v>
      </c>
      <c r="B54" s="21" t="s">
        <v>113</v>
      </c>
      <c r="C54" s="22">
        <f t="shared" ref="C54:L54" si="27">SUM(C55:C60)</f>
        <v>5</v>
      </c>
      <c r="D54" s="22">
        <f t="shared" si="27"/>
        <v>35</v>
      </c>
      <c r="E54" s="22">
        <f t="shared" si="27"/>
        <v>33</v>
      </c>
      <c r="F54" s="22">
        <f t="shared" si="27"/>
        <v>2</v>
      </c>
      <c r="G54" s="22">
        <f t="shared" si="27"/>
        <v>32</v>
      </c>
      <c r="H54" s="22">
        <f t="shared" si="27"/>
        <v>30</v>
      </c>
      <c r="I54" s="22">
        <f t="shared" si="27"/>
        <v>2</v>
      </c>
      <c r="J54" s="22">
        <f t="shared" si="27"/>
        <v>3</v>
      </c>
      <c r="K54" s="22">
        <f t="shared" si="27"/>
        <v>3</v>
      </c>
      <c r="L54" s="22">
        <f t="shared" si="27"/>
        <v>0</v>
      </c>
      <c r="M54" s="22"/>
    </row>
    <row r="55" spans="1:13" s="37" customFormat="1" ht="18" customHeight="1" x14ac:dyDescent="0.25">
      <c r="A55" s="24" t="s">
        <v>100</v>
      </c>
      <c r="B55" s="68" t="s">
        <v>181</v>
      </c>
      <c r="C55" s="24">
        <v>0</v>
      </c>
      <c r="D55" s="24">
        <f>E55+F55</f>
        <v>4</v>
      </c>
      <c r="E55" s="68">
        <v>4</v>
      </c>
      <c r="F55" s="24">
        <v>0</v>
      </c>
      <c r="G55" s="24">
        <f t="shared" ref="G55" si="28">H55+I55</f>
        <v>3</v>
      </c>
      <c r="H55" s="68">
        <v>3</v>
      </c>
      <c r="I55" s="24">
        <v>0</v>
      </c>
      <c r="J55" s="24">
        <f>K55+L55</f>
        <v>1</v>
      </c>
      <c r="K55" s="26">
        <f t="shared" si="5"/>
        <v>1</v>
      </c>
      <c r="L55" s="26">
        <f t="shared" si="6"/>
        <v>0</v>
      </c>
      <c r="M55" s="26"/>
    </row>
    <row r="56" spans="1:13" s="23" customFormat="1" ht="18" customHeight="1" x14ac:dyDescent="0.25">
      <c r="A56" s="24" t="s">
        <v>101</v>
      </c>
      <c r="B56" s="68" t="s">
        <v>35</v>
      </c>
      <c r="C56" s="26">
        <v>1</v>
      </c>
      <c r="D56" s="24">
        <f t="shared" si="15"/>
        <v>10</v>
      </c>
      <c r="E56" s="68">
        <v>8</v>
      </c>
      <c r="F56" s="24">
        <v>2</v>
      </c>
      <c r="G56" s="24">
        <f t="shared" si="16"/>
        <v>10</v>
      </c>
      <c r="H56" s="68">
        <v>8</v>
      </c>
      <c r="I56" s="24">
        <v>2</v>
      </c>
      <c r="J56" s="24">
        <f t="shared" si="17"/>
        <v>0</v>
      </c>
      <c r="K56" s="26">
        <f t="shared" si="5"/>
        <v>0</v>
      </c>
      <c r="L56" s="26">
        <f t="shared" si="6"/>
        <v>0</v>
      </c>
      <c r="M56" s="26"/>
    </row>
    <row r="57" spans="1:13" s="23" customFormat="1" ht="18" customHeight="1" x14ac:dyDescent="0.25">
      <c r="A57" s="24" t="s">
        <v>104</v>
      </c>
      <c r="B57" s="68" t="s">
        <v>36</v>
      </c>
      <c r="C57" s="26">
        <v>1</v>
      </c>
      <c r="D57" s="24">
        <f t="shared" si="15"/>
        <v>4</v>
      </c>
      <c r="E57" s="68">
        <v>4</v>
      </c>
      <c r="F57" s="24">
        <v>0</v>
      </c>
      <c r="G57" s="24">
        <f t="shared" si="16"/>
        <v>4</v>
      </c>
      <c r="H57" s="68">
        <v>4</v>
      </c>
      <c r="I57" s="24">
        <v>0</v>
      </c>
      <c r="J57" s="24">
        <f t="shared" si="17"/>
        <v>0</v>
      </c>
      <c r="K57" s="26">
        <f t="shared" si="5"/>
        <v>0</v>
      </c>
      <c r="L57" s="26">
        <f t="shared" si="6"/>
        <v>0</v>
      </c>
      <c r="M57" s="26"/>
    </row>
    <row r="58" spans="1:13" s="23" customFormat="1" ht="32.25" customHeight="1" x14ac:dyDescent="0.25">
      <c r="A58" s="24" t="s">
        <v>105</v>
      </c>
      <c r="B58" s="68" t="s">
        <v>40</v>
      </c>
      <c r="C58" s="26">
        <v>1</v>
      </c>
      <c r="D58" s="24">
        <f t="shared" si="15"/>
        <v>6</v>
      </c>
      <c r="E58" s="68">
        <v>6</v>
      </c>
      <c r="F58" s="24">
        <v>0</v>
      </c>
      <c r="G58" s="24">
        <f t="shared" si="16"/>
        <v>6</v>
      </c>
      <c r="H58" s="68">
        <v>6</v>
      </c>
      <c r="I58" s="24">
        <v>0</v>
      </c>
      <c r="J58" s="24">
        <f t="shared" si="17"/>
        <v>0</v>
      </c>
      <c r="K58" s="26">
        <f t="shared" si="5"/>
        <v>0</v>
      </c>
      <c r="L58" s="26">
        <f t="shared" si="6"/>
        <v>0</v>
      </c>
      <c r="M58" s="26"/>
    </row>
    <row r="59" spans="1:13" s="23" customFormat="1" ht="18" customHeight="1" x14ac:dyDescent="0.25">
      <c r="A59" s="24" t="s">
        <v>107</v>
      </c>
      <c r="B59" s="68" t="s">
        <v>41</v>
      </c>
      <c r="C59" s="26">
        <v>1</v>
      </c>
      <c r="D59" s="24">
        <f t="shared" si="15"/>
        <v>6</v>
      </c>
      <c r="E59" s="68">
        <v>6</v>
      </c>
      <c r="F59" s="24">
        <v>0</v>
      </c>
      <c r="G59" s="24">
        <f t="shared" si="16"/>
        <v>5</v>
      </c>
      <c r="H59" s="68">
        <v>5</v>
      </c>
      <c r="I59" s="24">
        <v>0</v>
      </c>
      <c r="J59" s="24">
        <f t="shared" si="17"/>
        <v>1</v>
      </c>
      <c r="K59" s="26">
        <f t="shared" si="5"/>
        <v>1</v>
      </c>
      <c r="L59" s="26">
        <f t="shared" si="6"/>
        <v>0</v>
      </c>
      <c r="M59" s="26"/>
    </row>
    <row r="60" spans="1:13" s="23" customFormat="1" ht="32.25" customHeight="1" x14ac:dyDescent="0.25">
      <c r="A60" s="24" t="s">
        <v>106</v>
      </c>
      <c r="B60" s="68" t="s">
        <v>182</v>
      </c>
      <c r="C60" s="26">
        <v>1</v>
      </c>
      <c r="D60" s="24">
        <f t="shared" si="15"/>
        <v>5</v>
      </c>
      <c r="E60" s="68">
        <v>5</v>
      </c>
      <c r="F60" s="24">
        <v>0</v>
      </c>
      <c r="G60" s="24">
        <f t="shared" si="16"/>
        <v>4</v>
      </c>
      <c r="H60" s="68">
        <v>4</v>
      </c>
      <c r="I60" s="24">
        <v>0</v>
      </c>
      <c r="J60" s="24">
        <f t="shared" si="17"/>
        <v>1</v>
      </c>
      <c r="K60" s="26">
        <f t="shared" si="5"/>
        <v>1</v>
      </c>
      <c r="L60" s="26">
        <f t="shared" si="6"/>
        <v>0</v>
      </c>
      <c r="M60" s="26"/>
    </row>
    <row r="61" spans="1:13" s="23" customFormat="1" ht="18" customHeight="1" x14ac:dyDescent="0.25">
      <c r="A61" s="20">
        <v>7</v>
      </c>
      <c r="B61" s="21" t="s">
        <v>114</v>
      </c>
      <c r="C61" s="22">
        <f t="shared" ref="C61:L61" si="29">SUM(C62:C65)</f>
        <v>3</v>
      </c>
      <c r="D61" s="22">
        <f t="shared" si="29"/>
        <v>20</v>
      </c>
      <c r="E61" s="22">
        <f t="shared" si="29"/>
        <v>18</v>
      </c>
      <c r="F61" s="22">
        <f t="shared" si="29"/>
        <v>2</v>
      </c>
      <c r="G61" s="22">
        <f t="shared" si="29"/>
        <v>19</v>
      </c>
      <c r="H61" s="22">
        <f t="shared" si="29"/>
        <v>17</v>
      </c>
      <c r="I61" s="22">
        <f t="shared" si="29"/>
        <v>2</v>
      </c>
      <c r="J61" s="22">
        <f t="shared" si="29"/>
        <v>1</v>
      </c>
      <c r="K61" s="22">
        <f t="shared" si="29"/>
        <v>1</v>
      </c>
      <c r="L61" s="22">
        <f t="shared" si="29"/>
        <v>0</v>
      </c>
      <c r="M61" s="22"/>
    </row>
    <row r="62" spans="1:13" s="37" customFormat="1" ht="18" customHeight="1" x14ac:dyDescent="0.25">
      <c r="A62" s="24" t="s">
        <v>100</v>
      </c>
      <c r="B62" s="68" t="s">
        <v>183</v>
      </c>
      <c r="C62" s="24">
        <v>0</v>
      </c>
      <c r="D62" s="24">
        <f>E62+F62</f>
        <v>3</v>
      </c>
      <c r="E62" s="24">
        <v>3</v>
      </c>
      <c r="F62" s="24">
        <v>0</v>
      </c>
      <c r="G62" s="24">
        <f t="shared" ref="G62" si="30">H62+I62</f>
        <v>2</v>
      </c>
      <c r="H62" s="68">
        <v>2</v>
      </c>
      <c r="I62" s="24">
        <v>0</v>
      </c>
      <c r="J62" s="24">
        <f t="shared" ref="J62" si="31">K62+L62</f>
        <v>1</v>
      </c>
      <c r="K62" s="26">
        <f t="shared" si="5"/>
        <v>1</v>
      </c>
      <c r="L62" s="26">
        <f t="shared" si="6"/>
        <v>0</v>
      </c>
      <c r="M62" s="26"/>
    </row>
    <row r="63" spans="1:13" s="23" customFormat="1" ht="18" customHeight="1" x14ac:dyDescent="0.25">
      <c r="A63" s="24" t="s">
        <v>101</v>
      </c>
      <c r="B63" s="68" t="s">
        <v>13</v>
      </c>
      <c r="C63" s="26">
        <v>1</v>
      </c>
      <c r="D63" s="24">
        <f t="shared" si="15"/>
        <v>7</v>
      </c>
      <c r="E63" s="24">
        <v>5</v>
      </c>
      <c r="F63" s="24">
        <v>2</v>
      </c>
      <c r="G63" s="24">
        <f t="shared" si="16"/>
        <v>7</v>
      </c>
      <c r="H63" s="68">
        <v>5</v>
      </c>
      <c r="I63" s="24">
        <v>2</v>
      </c>
      <c r="J63" s="24">
        <f t="shared" si="17"/>
        <v>0</v>
      </c>
      <c r="K63" s="26">
        <f t="shared" si="5"/>
        <v>0</v>
      </c>
      <c r="L63" s="26">
        <f t="shared" si="6"/>
        <v>0</v>
      </c>
      <c r="M63" s="26"/>
    </row>
    <row r="64" spans="1:13" s="23" customFormat="1" ht="18" customHeight="1" x14ac:dyDescent="0.25">
      <c r="A64" s="24" t="s">
        <v>104</v>
      </c>
      <c r="B64" s="68" t="s">
        <v>184</v>
      </c>
      <c r="C64" s="26">
        <v>1</v>
      </c>
      <c r="D64" s="24">
        <f t="shared" si="15"/>
        <v>7</v>
      </c>
      <c r="E64" s="24">
        <v>7</v>
      </c>
      <c r="F64" s="24">
        <v>0</v>
      </c>
      <c r="G64" s="24">
        <f t="shared" si="16"/>
        <v>7</v>
      </c>
      <c r="H64" s="68">
        <v>7</v>
      </c>
      <c r="I64" s="24">
        <v>0</v>
      </c>
      <c r="J64" s="24">
        <f t="shared" si="17"/>
        <v>0</v>
      </c>
      <c r="K64" s="26">
        <f t="shared" si="5"/>
        <v>0</v>
      </c>
      <c r="L64" s="26">
        <f t="shared" si="6"/>
        <v>0</v>
      </c>
      <c r="M64" s="26"/>
    </row>
    <row r="65" spans="1:13" s="23" customFormat="1" ht="18" customHeight="1" x14ac:dyDescent="0.25">
      <c r="A65" s="24" t="s">
        <v>105</v>
      </c>
      <c r="B65" s="68" t="s">
        <v>14</v>
      </c>
      <c r="C65" s="26">
        <v>1</v>
      </c>
      <c r="D65" s="24">
        <f t="shared" si="15"/>
        <v>3</v>
      </c>
      <c r="E65" s="24">
        <v>3</v>
      </c>
      <c r="F65" s="24">
        <v>0</v>
      </c>
      <c r="G65" s="24">
        <f t="shared" si="16"/>
        <v>3</v>
      </c>
      <c r="H65" s="68">
        <v>3</v>
      </c>
      <c r="I65" s="24">
        <v>0</v>
      </c>
      <c r="J65" s="24">
        <f t="shared" si="17"/>
        <v>0</v>
      </c>
      <c r="K65" s="26">
        <f t="shared" si="5"/>
        <v>0</v>
      </c>
      <c r="L65" s="26">
        <f t="shared" si="6"/>
        <v>0</v>
      </c>
      <c r="M65" s="26"/>
    </row>
    <row r="66" spans="1:13" s="23" customFormat="1" ht="18" customHeight="1" x14ac:dyDescent="0.25">
      <c r="A66" s="20">
        <v>8</v>
      </c>
      <c r="B66" s="21" t="s">
        <v>115</v>
      </c>
      <c r="C66" s="22">
        <f>SUM(C67:C73)</f>
        <v>6</v>
      </c>
      <c r="D66" s="22">
        <f t="shared" ref="D66:J66" si="32">SUM(D67:D73)</f>
        <v>91</v>
      </c>
      <c r="E66" s="22">
        <f t="shared" si="32"/>
        <v>66</v>
      </c>
      <c r="F66" s="22">
        <f t="shared" si="32"/>
        <v>25</v>
      </c>
      <c r="G66" s="22">
        <f t="shared" si="32"/>
        <v>90</v>
      </c>
      <c r="H66" s="22">
        <f t="shared" si="32"/>
        <v>65</v>
      </c>
      <c r="I66" s="22">
        <f t="shared" si="32"/>
        <v>25</v>
      </c>
      <c r="J66" s="22">
        <f t="shared" si="32"/>
        <v>1</v>
      </c>
      <c r="K66" s="22">
        <f t="shared" ref="K66" si="33">SUM(K67:K73)</f>
        <v>1</v>
      </c>
      <c r="L66" s="22">
        <f t="shared" ref="L66" si="34">SUM(L67:L73)</f>
        <v>0</v>
      </c>
      <c r="M66" s="22"/>
    </row>
    <row r="67" spans="1:13" s="37" customFormat="1" ht="18" customHeight="1" x14ac:dyDescent="0.25">
      <c r="A67" s="24" t="s">
        <v>100</v>
      </c>
      <c r="B67" s="68" t="s">
        <v>185</v>
      </c>
      <c r="C67" s="24">
        <v>0</v>
      </c>
      <c r="D67" s="24">
        <f>E67+F67</f>
        <v>3</v>
      </c>
      <c r="E67" s="68">
        <v>3</v>
      </c>
      <c r="F67" s="24">
        <v>0</v>
      </c>
      <c r="G67" s="24">
        <f t="shared" ref="G67" si="35">H67+I67</f>
        <v>4</v>
      </c>
      <c r="H67" s="68">
        <v>4</v>
      </c>
      <c r="I67" s="24">
        <v>0</v>
      </c>
      <c r="J67" s="24">
        <f t="shared" ref="J67" si="36">K67+L67</f>
        <v>-1</v>
      </c>
      <c r="K67" s="26">
        <f t="shared" si="5"/>
        <v>-1</v>
      </c>
      <c r="L67" s="26">
        <f t="shared" si="6"/>
        <v>0</v>
      </c>
      <c r="M67" s="26"/>
    </row>
    <row r="68" spans="1:13" s="23" customFormat="1" ht="18" customHeight="1" x14ac:dyDescent="0.25">
      <c r="A68" s="24" t="s">
        <v>101</v>
      </c>
      <c r="B68" s="68" t="s">
        <v>62</v>
      </c>
      <c r="C68" s="26">
        <v>1</v>
      </c>
      <c r="D68" s="24">
        <f t="shared" si="15"/>
        <v>22</v>
      </c>
      <c r="E68" s="68">
        <v>7</v>
      </c>
      <c r="F68" s="24">
        <v>15</v>
      </c>
      <c r="G68" s="24">
        <f t="shared" si="16"/>
        <v>22</v>
      </c>
      <c r="H68" s="68">
        <v>7</v>
      </c>
      <c r="I68" s="24">
        <v>15</v>
      </c>
      <c r="J68" s="24">
        <f t="shared" si="17"/>
        <v>0</v>
      </c>
      <c r="K68" s="26">
        <f t="shared" si="5"/>
        <v>0</v>
      </c>
      <c r="L68" s="26">
        <f t="shared" si="6"/>
        <v>0</v>
      </c>
      <c r="M68" s="26"/>
    </row>
    <row r="69" spans="1:13" s="23" customFormat="1" ht="18" customHeight="1" x14ac:dyDescent="0.25">
      <c r="A69" s="24" t="s">
        <v>104</v>
      </c>
      <c r="B69" s="68" t="s">
        <v>186</v>
      </c>
      <c r="C69" s="26">
        <v>1</v>
      </c>
      <c r="D69" s="24">
        <f t="shared" si="15"/>
        <v>15</v>
      </c>
      <c r="E69" s="68">
        <v>5</v>
      </c>
      <c r="F69" s="24">
        <v>10</v>
      </c>
      <c r="G69" s="24">
        <f t="shared" si="16"/>
        <v>15</v>
      </c>
      <c r="H69" s="68">
        <v>5</v>
      </c>
      <c r="I69" s="24">
        <v>10</v>
      </c>
      <c r="J69" s="24">
        <f t="shared" si="17"/>
        <v>0</v>
      </c>
      <c r="K69" s="26">
        <f t="shared" si="5"/>
        <v>0</v>
      </c>
      <c r="L69" s="26">
        <f t="shared" si="6"/>
        <v>0</v>
      </c>
      <c r="M69" s="26"/>
    </row>
    <row r="70" spans="1:13" s="23" customFormat="1" ht="18" customHeight="1" x14ac:dyDescent="0.25">
      <c r="A70" s="24" t="s">
        <v>105</v>
      </c>
      <c r="B70" s="68" t="s">
        <v>187</v>
      </c>
      <c r="C70" s="26">
        <v>1</v>
      </c>
      <c r="D70" s="24">
        <f t="shared" si="15"/>
        <v>5</v>
      </c>
      <c r="E70" s="68">
        <v>5</v>
      </c>
      <c r="F70" s="24">
        <v>0</v>
      </c>
      <c r="G70" s="24">
        <f t="shared" si="16"/>
        <v>4</v>
      </c>
      <c r="H70" s="68">
        <v>4</v>
      </c>
      <c r="I70" s="24">
        <v>0</v>
      </c>
      <c r="J70" s="24">
        <f t="shared" si="17"/>
        <v>1</v>
      </c>
      <c r="K70" s="26">
        <f t="shared" si="5"/>
        <v>1</v>
      </c>
      <c r="L70" s="26">
        <f t="shared" si="6"/>
        <v>0</v>
      </c>
      <c r="M70" s="26"/>
    </row>
    <row r="71" spans="1:13" s="23" customFormat="1" ht="32.25" customHeight="1" x14ac:dyDescent="0.25">
      <c r="A71" s="24" t="s">
        <v>107</v>
      </c>
      <c r="B71" s="68" t="s">
        <v>188</v>
      </c>
      <c r="C71" s="26">
        <v>1</v>
      </c>
      <c r="D71" s="24">
        <f t="shared" si="15"/>
        <v>6</v>
      </c>
      <c r="E71" s="68">
        <v>6</v>
      </c>
      <c r="F71" s="24">
        <v>0</v>
      </c>
      <c r="G71" s="24">
        <f t="shared" si="16"/>
        <v>6</v>
      </c>
      <c r="H71" s="68">
        <v>6</v>
      </c>
      <c r="I71" s="24">
        <v>0</v>
      </c>
      <c r="J71" s="24">
        <f t="shared" si="17"/>
        <v>0</v>
      </c>
      <c r="K71" s="26">
        <f t="shared" si="5"/>
        <v>0</v>
      </c>
      <c r="L71" s="26">
        <f t="shared" si="6"/>
        <v>0</v>
      </c>
      <c r="M71" s="26"/>
    </row>
    <row r="72" spans="1:13" s="23" customFormat="1" ht="32.25" customHeight="1" x14ac:dyDescent="0.25">
      <c r="A72" s="24" t="s">
        <v>106</v>
      </c>
      <c r="B72" s="68" t="s">
        <v>189</v>
      </c>
      <c r="C72" s="26">
        <v>1</v>
      </c>
      <c r="D72" s="24">
        <f t="shared" si="15"/>
        <v>36</v>
      </c>
      <c r="E72" s="68">
        <v>36</v>
      </c>
      <c r="F72" s="24">
        <v>0</v>
      </c>
      <c r="G72" s="24">
        <f t="shared" si="16"/>
        <v>36</v>
      </c>
      <c r="H72" s="68">
        <v>36</v>
      </c>
      <c r="I72" s="24">
        <v>0</v>
      </c>
      <c r="J72" s="24">
        <f t="shared" si="17"/>
        <v>0</v>
      </c>
      <c r="K72" s="26">
        <f t="shared" si="5"/>
        <v>0</v>
      </c>
      <c r="L72" s="26">
        <f t="shared" si="6"/>
        <v>0</v>
      </c>
      <c r="M72" s="26"/>
    </row>
    <row r="73" spans="1:13" s="23" customFormat="1" ht="18" customHeight="1" x14ac:dyDescent="0.25">
      <c r="A73" s="24" t="s">
        <v>108</v>
      </c>
      <c r="B73" s="68" t="s">
        <v>190</v>
      </c>
      <c r="C73" s="26">
        <v>1</v>
      </c>
      <c r="D73" s="24">
        <f t="shared" si="15"/>
        <v>4</v>
      </c>
      <c r="E73" s="68">
        <v>4</v>
      </c>
      <c r="F73" s="24">
        <v>0</v>
      </c>
      <c r="G73" s="24">
        <f t="shared" si="16"/>
        <v>3</v>
      </c>
      <c r="H73" s="68">
        <v>3</v>
      </c>
      <c r="I73" s="24">
        <v>0</v>
      </c>
      <c r="J73" s="24">
        <f t="shared" si="17"/>
        <v>1</v>
      </c>
      <c r="K73" s="26">
        <f t="shared" si="5"/>
        <v>1</v>
      </c>
      <c r="L73" s="26">
        <f t="shared" si="6"/>
        <v>0</v>
      </c>
      <c r="M73" s="26"/>
    </row>
    <row r="74" spans="1:13" s="23" customFormat="1" ht="18" customHeight="1" x14ac:dyDescent="0.25">
      <c r="A74" s="20">
        <v>9</v>
      </c>
      <c r="B74" s="21" t="s">
        <v>12</v>
      </c>
      <c r="C74" s="22">
        <f>SUM(C75:C82)</f>
        <v>7</v>
      </c>
      <c r="D74" s="22">
        <f>SUM(D75:D82)</f>
        <v>49</v>
      </c>
      <c r="E74" s="22">
        <f t="shared" ref="E74:L74" si="37">SUM(E75:E82)</f>
        <v>47</v>
      </c>
      <c r="F74" s="22">
        <f t="shared" si="37"/>
        <v>2</v>
      </c>
      <c r="G74" s="22">
        <f t="shared" si="37"/>
        <v>46</v>
      </c>
      <c r="H74" s="22">
        <f t="shared" si="37"/>
        <v>44</v>
      </c>
      <c r="I74" s="22">
        <f t="shared" si="37"/>
        <v>2</v>
      </c>
      <c r="J74" s="22">
        <f t="shared" si="37"/>
        <v>3</v>
      </c>
      <c r="K74" s="22">
        <f t="shared" si="37"/>
        <v>3</v>
      </c>
      <c r="L74" s="22">
        <f t="shared" si="37"/>
        <v>0</v>
      </c>
      <c r="M74" s="22"/>
    </row>
    <row r="75" spans="1:13" s="27" customFormat="1" ht="18" customHeight="1" x14ac:dyDescent="0.25">
      <c r="A75" s="24" t="s">
        <v>100</v>
      </c>
      <c r="B75" s="68" t="s">
        <v>183</v>
      </c>
      <c r="C75" s="26">
        <v>0</v>
      </c>
      <c r="D75" s="24">
        <f t="shared" si="15"/>
        <v>4</v>
      </c>
      <c r="E75" s="68">
        <v>4</v>
      </c>
      <c r="F75" s="26">
        <v>0</v>
      </c>
      <c r="G75" s="24">
        <f t="shared" si="16"/>
        <v>3</v>
      </c>
      <c r="H75" s="68">
        <v>3</v>
      </c>
      <c r="I75" s="26">
        <v>0</v>
      </c>
      <c r="J75" s="24">
        <f t="shared" si="17"/>
        <v>1</v>
      </c>
      <c r="K75" s="26">
        <f>E75-H75</f>
        <v>1</v>
      </c>
      <c r="L75" s="26">
        <f>F75-I75</f>
        <v>0</v>
      </c>
      <c r="M75" s="26"/>
    </row>
    <row r="76" spans="1:13" s="23" customFormat="1" ht="18" customHeight="1" x14ac:dyDescent="0.25">
      <c r="A76" s="24" t="s">
        <v>101</v>
      </c>
      <c r="B76" s="68" t="s">
        <v>13</v>
      </c>
      <c r="C76" s="26">
        <v>1</v>
      </c>
      <c r="D76" s="24">
        <f t="shared" si="15"/>
        <v>10</v>
      </c>
      <c r="E76" s="68">
        <v>8</v>
      </c>
      <c r="F76" s="24">
        <v>2</v>
      </c>
      <c r="G76" s="24">
        <f t="shared" si="16"/>
        <v>10</v>
      </c>
      <c r="H76" s="68">
        <v>8</v>
      </c>
      <c r="I76" s="24">
        <v>2</v>
      </c>
      <c r="J76" s="24">
        <f t="shared" si="17"/>
        <v>0</v>
      </c>
      <c r="K76" s="26">
        <f t="shared" ref="K76:K82" si="38">E76-H76</f>
        <v>0</v>
      </c>
      <c r="L76" s="26">
        <f t="shared" ref="L76:L82" si="39">F76-I76</f>
        <v>0</v>
      </c>
      <c r="M76" s="26"/>
    </row>
    <row r="77" spans="1:13" s="23" customFormat="1" ht="18" customHeight="1" x14ac:dyDescent="0.25">
      <c r="A77" s="24" t="s">
        <v>104</v>
      </c>
      <c r="B77" s="68" t="s">
        <v>14</v>
      </c>
      <c r="C77" s="26">
        <v>1</v>
      </c>
      <c r="D77" s="24">
        <f t="shared" si="15"/>
        <v>5</v>
      </c>
      <c r="E77" s="68">
        <v>5</v>
      </c>
      <c r="F77" s="24">
        <v>0</v>
      </c>
      <c r="G77" s="24">
        <f t="shared" si="16"/>
        <v>4</v>
      </c>
      <c r="H77" s="68">
        <v>4</v>
      </c>
      <c r="I77" s="24">
        <v>0</v>
      </c>
      <c r="J77" s="24">
        <f t="shared" si="17"/>
        <v>1</v>
      </c>
      <c r="K77" s="26">
        <f t="shared" si="38"/>
        <v>1</v>
      </c>
      <c r="L77" s="26">
        <f t="shared" si="39"/>
        <v>0</v>
      </c>
      <c r="M77" s="26"/>
    </row>
    <row r="78" spans="1:13" s="23" customFormat="1" ht="18" customHeight="1" x14ac:dyDescent="0.25">
      <c r="A78" s="24" t="s">
        <v>105</v>
      </c>
      <c r="B78" s="68" t="s">
        <v>15</v>
      </c>
      <c r="C78" s="26">
        <v>1</v>
      </c>
      <c r="D78" s="24">
        <f t="shared" si="15"/>
        <v>5</v>
      </c>
      <c r="E78" s="68">
        <v>5</v>
      </c>
      <c r="F78" s="24">
        <v>0</v>
      </c>
      <c r="G78" s="24">
        <f t="shared" si="16"/>
        <v>5</v>
      </c>
      <c r="H78" s="68">
        <v>5</v>
      </c>
      <c r="I78" s="24">
        <v>0</v>
      </c>
      <c r="J78" s="24">
        <f t="shared" si="17"/>
        <v>0</v>
      </c>
      <c r="K78" s="26">
        <f t="shared" si="38"/>
        <v>0</v>
      </c>
      <c r="L78" s="26">
        <f t="shared" si="39"/>
        <v>0</v>
      </c>
      <c r="M78" s="26"/>
    </row>
    <row r="79" spans="1:13" s="23" customFormat="1" ht="18" customHeight="1" x14ac:dyDescent="0.25">
      <c r="A79" s="24" t="s">
        <v>107</v>
      </c>
      <c r="B79" s="68" t="s">
        <v>16</v>
      </c>
      <c r="C79" s="26">
        <v>1</v>
      </c>
      <c r="D79" s="24">
        <f t="shared" si="15"/>
        <v>5</v>
      </c>
      <c r="E79" s="68">
        <v>5</v>
      </c>
      <c r="F79" s="24">
        <v>0</v>
      </c>
      <c r="G79" s="24">
        <f t="shared" si="16"/>
        <v>5</v>
      </c>
      <c r="H79" s="68">
        <v>5</v>
      </c>
      <c r="I79" s="24">
        <v>0</v>
      </c>
      <c r="J79" s="24">
        <f t="shared" si="17"/>
        <v>0</v>
      </c>
      <c r="K79" s="26">
        <f t="shared" si="38"/>
        <v>0</v>
      </c>
      <c r="L79" s="26">
        <f t="shared" si="39"/>
        <v>0</v>
      </c>
      <c r="M79" s="26"/>
    </row>
    <row r="80" spans="1:13" s="23" customFormat="1" ht="18" customHeight="1" x14ac:dyDescent="0.25">
      <c r="A80" s="24" t="s">
        <v>106</v>
      </c>
      <c r="B80" s="68" t="s">
        <v>17</v>
      </c>
      <c r="C80" s="26">
        <v>1</v>
      </c>
      <c r="D80" s="24">
        <f t="shared" si="15"/>
        <v>5</v>
      </c>
      <c r="E80" s="68">
        <v>5</v>
      </c>
      <c r="F80" s="24">
        <v>0</v>
      </c>
      <c r="G80" s="24">
        <f t="shared" si="16"/>
        <v>4</v>
      </c>
      <c r="H80" s="68">
        <v>4</v>
      </c>
      <c r="I80" s="24">
        <v>0</v>
      </c>
      <c r="J80" s="24">
        <f t="shared" si="17"/>
        <v>1</v>
      </c>
      <c r="K80" s="26">
        <f t="shared" si="38"/>
        <v>1</v>
      </c>
      <c r="L80" s="26">
        <f t="shared" si="39"/>
        <v>0</v>
      </c>
      <c r="M80" s="26"/>
    </row>
    <row r="81" spans="1:13" s="23" customFormat="1" ht="33" customHeight="1" x14ac:dyDescent="0.25">
      <c r="A81" s="24" t="s">
        <v>108</v>
      </c>
      <c r="B81" s="68" t="s">
        <v>191</v>
      </c>
      <c r="C81" s="26">
        <v>1</v>
      </c>
      <c r="D81" s="24">
        <f t="shared" si="15"/>
        <v>9</v>
      </c>
      <c r="E81" s="68">
        <v>9</v>
      </c>
      <c r="F81" s="24">
        <v>0</v>
      </c>
      <c r="G81" s="24">
        <f t="shared" si="16"/>
        <v>9</v>
      </c>
      <c r="H81" s="68">
        <v>9</v>
      </c>
      <c r="I81" s="24">
        <v>0</v>
      </c>
      <c r="J81" s="24">
        <f t="shared" si="17"/>
        <v>0</v>
      </c>
      <c r="K81" s="26">
        <f t="shared" si="38"/>
        <v>0</v>
      </c>
      <c r="L81" s="26">
        <f t="shared" si="39"/>
        <v>0</v>
      </c>
      <c r="M81" s="26"/>
    </row>
    <row r="82" spans="1:13" s="23" customFormat="1" ht="33" customHeight="1" x14ac:dyDescent="0.25">
      <c r="A82" s="24" t="s">
        <v>109</v>
      </c>
      <c r="B82" s="68" t="s">
        <v>192</v>
      </c>
      <c r="C82" s="26">
        <v>1</v>
      </c>
      <c r="D82" s="24">
        <f t="shared" si="15"/>
        <v>6</v>
      </c>
      <c r="E82" s="68">
        <v>6</v>
      </c>
      <c r="F82" s="24">
        <v>0</v>
      </c>
      <c r="G82" s="24">
        <f t="shared" si="16"/>
        <v>6</v>
      </c>
      <c r="H82" s="68">
        <v>6</v>
      </c>
      <c r="I82" s="24">
        <v>0</v>
      </c>
      <c r="J82" s="24">
        <f t="shared" si="17"/>
        <v>0</v>
      </c>
      <c r="K82" s="26">
        <f t="shared" si="38"/>
        <v>0</v>
      </c>
      <c r="L82" s="26">
        <f t="shared" si="39"/>
        <v>0</v>
      </c>
      <c r="M82" s="26"/>
    </row>
    <row r="83" spans="1:13" ht="18" customHeight="1" x14ac:dyDescent="0.25">
      <c r="A83" s="20">
        <v>10</v>
      </c>
      <c r="B83" s="21" t="s">
        <v>116</v>
      </c>
      <c r="C83" s="22">
        <f t="shared" ref="C83:L83" si="40">SUM(C84:C90)</f>
        <v>6</v>
      </c>
      <c r="D83" s="22">
        <f t="shared" si="40"/>
        <v>42</v>
      </c>
      <c r="E83" s="22">
        <f t="shared" si="40"/>
        <v>40</v>
      </c>
      <c r="F83" s="22">
        <f t="shared" si="40"/>
        <v>2</v>
      </c>
      <c r="G83" s="22">
        <f t="shared" si="40"/>
        <v>41</v>
      </c>
      <c r="H83" s="22">
        <f t="shared" si="40"/>
        <v>39</v>
      </c>
      <c r="I83" s="22">
        <f t="shared" si="40"/>
        <v>2</v>
      </c>
      <c r="J83" s="22">
        <f t="shared" si="40"/>
        <v>1</v>
      </c>
      <c r="K83" s="22">
        <f t="shared" si="40"/>
        <v>1</v>
      </c>
      <c r="L83" s="22">
        <f t="shared" si="40"/>
        <v>0</v>
      </c>
      <c r="M83" s="22"/>
    </row>
    <row r="84" spans="1:13" s="19" customFormat="1" ht="18" customHeight="1" x14ac:dyDescent="0.25">
      <c r="A84" s="24" t="s">
        <v>100</v>
      </c>
      <c r="B84" s="68" t="s">
        <v>185</v>
      </c>
      <c r="C84" s="29">
        <v>0</v>
      </c>
      <c r="D84" s="24">
        <f t="shared" ref="D84" si="41">E84+F84</f>
        <v>4</v>
      </c>
      <c r="E84" s="68">
        <v>4</v>
      </c>
      <c r="F84" s="24">
        <v>0</v>
      </c>
      <c r="G84" s="24">
        <f t="shared" ref="G84" si="42">H84+I84</f>
        <v>4</v>
      </c>
      <c r="H84" s="68">
        <v>4</v>
      </c>
      <c r="I84" s="24">
        <v>0</v>
      </c>
      <c r="J84" s="24">
        <f t="shared" ref="J84" si="43">K84+L84</f>
        <v>0</v>
      </c>
      <c r="K84" s="26">
        <f>E84-H84</f>
        <v>0</v>
      </c>
      <c r="L84" s="26">
        <f>F84-I84</f>
        <v>0</v>
      </c>
      <c r="M84" s="26"/>
    </row>
    <row r="85" spans="1:13" ht="18" customHeight="1" x14ac:dyDescent="0.25">
      <c r="A85" s="24" t="s">
        <v>101</v>
      </c>
      <c r="B85" s="68" t="s">
        <v>35</v>
      </c>
      <c r="C85" s="26">
        <v>1</v>
      </c>
      <c r="D85" s="24">
        <f t="shared" si="15"/>
        <v>9</v>
      </c>
      <c r="E85" s="68">
        <v>7</v>
      </c>
      <c r="F85" s="24">
        <v>2</v>
      </c>
      <c r="G85" s="24">
        <f t="shared" si="16"/>
        <v>8</v>
      </c>
      <c r="H85" s="68">
        <v>6</v>
      </c>
      <c r="I85" s="24">
        <v>2</v>
      </c>
      <c r="J85" s="24">
        <f t="shared" si="17"/>
        <v>1</v>
      </c>
      <c r="K85" s="26">
        <f t="shared" ref="K85:K90" si="44">E85-H85</f>
        <v>1</v>
      </c>
      <c r="L85" s="26">
        <f t="shared" ref="L85:L90" si="45">F85-I85</f>
        <v>0</v>
      </c>
      <c r="M85" s="26"/>
    </row>
    <row r="86" spans="1:13" ht="18" customHeight="1" x14ac:dyDescent="0.25">
      <c r="A86" s="24" t="s">
        <v>104</v>
      </c>
      <c r="B86" s="68" t="s">
        <v>36</v>
      </c>
      <c r="C86" s="26">
        <v>1</v>
      </c>
      <c r="D86" s="24">
        <f t="shared" si="15"/>
        <v>4</v>
      </c>
      <c r="E86" s="68">
        <v>4</v>
      </c>
      <c r="F86" s="24">
        <v>0</v>
      </c>
      <c r="G86" s="24">
        <f t="shared" si="16"/>
        <v>4</v>
      </c>
      <c r="H86" s="68">
        <v>4</v>
      </c>
      <c r="I86" s="24">
        <v>0</v>
      </c>
      <c r="J86" s="24">
        <f t="shared" si="17"/>
        <v>0</v>
      </c>
      <c r="K86" s="26">
        <f t="shared" si="44"/>
        <v>0</v>
      </c>
      <c r="L86" s="26">
        <f t="shared" si="45"/>
        <v>0</v>
      </c>
      <c r="M86" s="26"/>
    </row>
    <row r="87" spans="1:13" ht="18" customHeight="1" x14ac:dyDescent="0.25">
      <c r="A87" s="24" t="s">
        <v>105</v>
      </c>
      <c r="B87" s="68" t="s">
        <v>42</v>
      </c>
      <c r="C87" s="26">
        <v>1</v>
      </c>
      <c r="D87" s="24">
        <f t="shared" si="15"/>
        <v>8</v>
      </c>
      <c r="E87" s="68">
        <v>8</v>
      </c>
      <c r="F87" s="24">
        <v>0</v>
      </c>
      <c r="G87" s="24">
        <f t="shared" si="16"/>
        <v>8</v>
      </c>
      <c r="H87" s="68">
        <v>8</v>
      </c>
      <c r="I87" s="24">
        <v>0</v>
      </c>
      <c r="J87" s="24">
        <f t="shared" si="17"/>
        <v>0</v>
      </c>
      <c r="K87" s="26">
        <f t="shared" si="44"/>
        <v>0</v>
      </c>
      <c r="L87" s="26">
        <f t="shared" si="45"/>
        <v>0</v>
      </c>
      <c r="M87" s="26"/>
    </row>
    <row r="88" spans="1:13" ht="18" customHeight="1" x14ac:dyDescent="0.25">
      <c r="A88" s="24" t="s">
        <v>107</v>
      </c>
      <c r="B88" s="68" t="s">
        <v>43</v>
      </c>
      <c r="C88" s="26">
        <v>1</v>
      </c>
      <c r="D88" s="24">
        <f t="shared" si="15"/>
        <v>7</v>
      </c>
      <c r="E88" s="68">
        <v>7</v>
      </c>
      <c r="F88" s="24">
        <v>0</v>
      </c>
      <c r="G88" s="24">
        <f t="shared" si="16"/>
        <v>7</v>
      </c>
      <c r="H88" s="68">
        <v>7</v>
      </c>
      <c r="I88" s="24">
        <v>0</v>
      </c>
      <c r="J88" s="24">
        <f t="shared" si="17"/>
        <v>0</v>
      </c>
      <c r="K88" s="26">
        <f t="shared" si="44"/>
        <v>0</v>
      </c>
      <c r="L88" s="26">
        <f t="shared" si="45"/>
        <v>0</v>
      </c>
      <c r="M88" s="26"/>
    </row>
    <row r="89" spans="1:13" ht="30" customHeight="1" x14ac:dyDescent="0.25">
      <c r="A89" s="24" t="s">
        <v>106</v>
      </c>
      <c r="B89" s="68" t="s">
        <v>193</v>
      </c>
      <c r="C89" s="26">
        <v>1</v>
      </c>
      <c r="D89" s="24">
        <f t="shared" ref="D89:D147" si="46">E89+F89</f>
        <v>5</v>
      </c>
      <c r="E89" s="68">
        <v>5</v>
      </c>
      <c r="F89" s="24">
        <v>0</v>
      </c>
      <c r="G89" s="24">
        <f t="shared" ref="G89:G147" si="47">H89+I89</f>
        <v>5</v>
      </c>
      <c r="H89" s="68">
        <v>5</v>
      </c>
      <c r="I89" s="24">
        <v>0</v>
      </c>
      <c r="J89" s="24">
        <f t="shared" ref="J89:J147" si="48">K89+L89</f>
        <v>0</v>
      </c>
      <c r="K89" s="26">
        <f t="shared" si="44"/>
        <v>0</v>
      </c>
      <c r="L89" s="26">
        <f t="shared" si="45"/>
        <v>0</v>
      </c>
      <c r="M89" s="26"/>
    </row>
    <row r="90" spans="1:13" ht="30" customHeight="1" x14ac:dyDescent="0.25">
      <c r="A90" s="24" t="s">
        <v>108</v>
      </c>
      <c r="B90" s="68" t="s">
        <v>44</v>
      </c>
      <c r="C90" s="26">
        <v>1</v>
      </c>
      <c r="D90" s="24">
        <f t="shared" si="46"/>
        <v>5</v>
      </c>
      <c r="E90" s="68">
        <v>5</v>
      </c>
      <c r="F90" s="24">
        <v>0</v>
      </c>
      <c r="G90" s="24">
        <f t="shared" si="47"/>
        <v>5</v>
      </c>
      <c r="H90" s="68">
        <v>5</v>
      </c>
      <c r="I90" s="24">
        <v>0</v>
      </c>
      <c r="J90" s="24">
        <f t="shared" si="48"/>
        <v>0</v>
      </c>
      <c r="K90" s="26">
        <f t="shared" si="44"/>
        <v>0</v>
      </c>
      <c r="L90" s="26">
        <f t="shared" si="45"/>
        <v>0</v>
      </c>
      <c r="M90" s="26"/>
    </row>
    <row r="91" spans="1:13" ht="18" customHeight="1" x14ac:dyDescent="0.25">
      <c r="A91" s="20">
        <v>11</v>
      </c>
      <c r="B91" s="21" t="s">
        <v>117</v>
      </c>
      <c r="C91" s="22">
        <f t="shared" ref="C91:L91" si="49">SUM(C92:C95)</f>
        <v>3</v>
      </c>
      <c r="D91" s="22">
        <f t="shared" si="49"/>
        <v>23</v>
      </c>
      <c r="E91" s="22">
        <f t="shared" si="49"/>
        <v>19</v>
      </c>
      <c r="F91" s="22">
        <f t="shared" si="49"/>
        <v>4</v>
      </c>
      <c r="G91" s="22">
        <f t="shared" si="49"/>
        <v>23</v>
      </c>
      <c r="H91" s="22">
        <f t="shared" si="49"/>
        <v>19</v>
      </c>
      <c r="I91" s="22">
        <f t="shared" si="49"/>
        <v>4</v>
      </c>
      <c r="J91" s="22">
        <f t="shared" si="49"/>
        <v>0</v>
      </c>
      <c r="K91" s="22">
        <f t="shared" si="49"/>
        <v>0</v>
      </c>
      <c r="L91" s="22">
        <f t="shared" si="49"/>
        <v>0</v>
      </c>
      <c r="M91" s="22"/>
    </row>
    <row r="92" spans="1:13" s="30" customFormat="1" ht="18" customHeight="1" x14ac:dyDescent="0.25">
      <c r="A92" s="24" t="s">
        <v>100</v>
      </c>
      <c r="B92" s="68" t="s">
        <v>185</v>
      </c>
      <c r="C92" s="36">
        <v>0</v>
      </c>
      <c r="D92" s="24">
        <f>E92+F92</f>
        <v>2</v>
      </c>
      <c r="E92" s="68">
        <v>2</v>
      </c>
      <c r="F92" s="24">
        <v>0</v>
      </c>
      <c r="G92" s="24">
        <f t="shared" ref="G92:G95" si="50">H92+I92</f>
        <v>2</v>
      </c>
      <c r="H92" s="68">
        <v>2</v>
      </c>
      <c r="I92" s="24">
        <v>0</v>
      </c>
      <c r="J92" s="24">
        <f t="shared" ref="J92:J95" si="51">K92+L92</f>
        <v>0</v>
      </c>
      <c r="K92" s="26">
        <f t="shared" ref="K92:L95" si="52">E92-H92</f>
        <v>0</v>
      </c>
      <c r="L92" s="26">
        <f t="shared" si="52"/>
        <v>0</v>
      </c>
      <c r="M92" s="26"/>
    </row>
    <row r="93" spans="1:13" ht="18" customHeight="1" x14ac:dyDescent="0.25">
      <c r="A93" s="24" t="s">
        <v>101</v>
      </c>
      <c r="B93" s="68" t="s">
        <v>13</v>
      </c>
      <c r="C93" s="26">
        <v>1</v>
      </c>
      <c r="D93" s="24">
        <f t="shared" ref="D93:D95" si="53">E93+F93</f>
        <v>11</v>
      </c>
      <c r="E93" s="68">
        <v>7</v>
      </c>
      <c r="F93" s="24">
        <v>4</v>
      </c>
      <c r="G93" s="24">
        <f t="shared" si="50"/>
        <v>11</v>
      </c>
      <c r="H93" s="68">
        <v>7</v>
      </c>
      <c r="I93" s="24">
        <v>4</v>
      </c>
      <c r="J93" s="24">
        <f t="shared" si="51"/>
        <v>0</v>
      </c>
      <c r="K93" s="26">
        <f t="shared" si="52"/>
        <v>0</v>
      </c>
      <c r="L93" s="26">
        <f t="shared" si="52"/>
        <v>0</v>
      </c>
      <c r="M93" s="26"/>
    </row>
    <row r="94" spans="1:13" ht="18" customHeight="1" x14ac:dyDescent="0.25">
      <c r="A94" s="24" t="s">
        <v>104</v>
      </c>
      <c r="B94" s="68" t="s">
        <v>194</v>
      </c>
      <c r="C94" s="26">
        <v>1</v>
      </c>
      <c r="D94" s="24">
        <f t="shared" si="53"/>
        <v>5</v>
      </c>
      <c r="E94" s="68">
        <v>5</v>
      </c>
      <c r="F94" s="24">
        <v>0</v>
      </c>
      <c r="G94" s="24">
        <f t="shared" si="50"/>
        <v>5</v>
      </c>
      <c r="H94" s="68">
        <v>5</v>
      </c>
      <c r="I94" s="24">
        <v>0</v>
      </c>
      <c r="J94" s="24">
        <f t="shared" si="51"/>
        <v>0</v>
      </c>
      <c r="K94" s="26">
        <f t="shared" si="52"/>
        <v>0</v>
      </c>
      <c r="L94" s="26">
        <f t="shared" si="52"/>
        <v>0</v>
      </c>
      <c r="M94" s="26"/>
    </row>
    <row r="95" spans="1:13" ht="18" customHeight="1" x14ac:dyDescent="0.25">
      <c r="A95" s="24" t="s">
        <v>105</v>
      </c>
      <c r="B95" s="68" t="s">
        <v>195</v>
      </c>
      <c r="C95" s="26">
        <v>1</v>
      </c>
      <c r="D95" s="24">
        <f t="shared" si="53"/>
        <v>5</v>
      </c>
      <c r="E95" s="68">
        <v>5</v>
      </c>
      <c r="F95" s="24">
        <v>0</v>
      </c>
      <c r="G95" s="24">
        <f t="shared" si="50"/>
        <v>5</v>
      </c>
      <c r="H95" s="68">
        <v>5</v>
      </c>
      <c r="I95" s="24">
        <v>0</v>
      </c>
      <c r="J95" s="24">
        <f t="shared" si="51"/>
        <v>0</v>
      </c>
      <c r="K95" s="26">
        <f t="shared" si="52"/>
        <v>0</v>
      </c>
      <c r="L95" s="26">
        <f t="shared" si="52"/>
        <v>0</v>
      </c>
      <c r="M95" s="26"/>
    </row>
    <row r="96" spans="1:13" s="23" customFormat="1" ht="18" customHeight="1" x14ac:dyDescent="0.25">
      <c r="A96" s="20">
        <v>12</v>
      </c>
      <c r="B96" s="21" t="s">
        <v>134</v>
      </c>
      <c r="C96" s="22">
        <f>SUM(C97:C104)</f>
        <v>7</v>
      </c>
      <c r="D96" s="22">
        <f t="shared" ref="D96:J96" si="54">SUM(D97:D104)</f>
        <v>60</v>
      </c>
      <c r="E96" s="22">
        <f t="shared" si="54"/>
        <v>55</v>
      </c>
      <c r="F96" s="22">
        <f t="shared" si="54"/>
        <v>5</v>
      </c>
      <c r="G96" s="22">
        <f t="shared" si="54"/>
        <v>53</v>
      </c>
      <c r="H96" s="22">
        <f t="shared" si="54"/>
        <v>48</v>
      </c>
      <c r="I96" s="22">
        <f t="shared" si="54"/>
        <v>5</v>
      </c>
      <c r="J96" s="22">
        <f t="shared" si="54"/>
        <v>7</v>
      </c>
      <c r="K96" s="22">
        <f t="shared" ref="K96" si="55">SUM(K97:K104)</f>
        <v>7</v>
      </c>
      <c r="L96" s="22">
        <f t="shared" ref="L96" si="56">SUM(L97:L104)</f>
        <v>0</v>
      </c>
      <c r="M96" s="22"/>
    </row>
    <row r="97" spans="1:13" ht="18" customHeight="1" x14ac:dyDescent="0.25">
      <c r="A97" s="24" t="s">
        <v>100</v>
      </c>
      <c r="B97" s="68" t="s">
        <v>183</v>
      </c>
      <c r="C97" s="26">
        <v>0</v>
      </c>
      <c r="D97" s="24">
        <f t="shared" ref="D97" si="57">E97+F97</f>
        <v>5</v>
      </c>
      <c r="E97" s="68">
        <v>5</v>
      </c>
      <c r="F97" s="24">
        <v>0</v>
      </c>
      <c r="G97" s="24">
        <f t="shared" ref="G97" si="58">H97+I97</f>
        <v>3</v>
      </c>
      <c r="H97" s="68">
        <v>3</v>
      </c>
      <c r="I97" s="24">
        <v>0</v>
      </c>
      <c r="J97" s="24">
        <f t="shared" ref="J97" si="59">K97+L97</f>
        <v>2</v>
      </c>
      <c r="K97" s="26">
        <f t="shared" ref="K97:K128" si="60">E97-H97</f>
        <v>2</v>
      </c>
      <c r="L97" s="26">
        <f t="shared" ref="L97:L128" si="61">F97-I97</f>
        <v>0</v>
      </c>
      <c r="M97" s="26"/>
    </row>
    <row r="98" spans="1:13" ht="18" customHeight="1" x14ac:dyDescent="0.25">
      <c r="A98" s="24" t="s">
        <v>101</v>
      </c>
      <c r="B98" s="68" t="s">
        <v>13</v>
      </c>
      <c r="C98" s="26">
        <v>1</v>
      </c>
      <c r="D98" s="24">
        <f t="shared" si="46"/>
        <v>14</v>
      </c>
      <c r="E98" s="68">
        <v>9</v>
      </c>
      <c r="F98" s="24">
        <v>5</v>
      </c>
      <c r="G98" s="24">
        <f t="shared" si="47"/>
        <v>14</v>
      </c>
      <c r="H98" s="68">
        <v>9</v>
      </c>
      <c r="I98" s="24">
        <v>5</v>
      </c>
      <c r="J98" s="24">
        <f t="shared" si="48"/>
        <v>0</v>
      </c>
      <c r="K98" s="26">
        <f t="shared" si="60"/>
        <v>0</v>
      </c>
      <c r="L98" s="26">
        <f t="shared" si="61"/>
        <v>0</v>
      </c>
      <c r="M98" s="26"/>
    </row>
    <row r="99" spans="1:13" ht="18" customHeight="1" x14ac:dyDescent="0.25">
      <c r="A99" s="24" t="s">
        <v>104</v>
      </c>
      <c r="B99" s="68" t="s">
        <v>196</v>
      </c>
      <c r="C99" s="26">
        <v>1</v>
      </c>
      <c r="D99" s="24">
        <f t="shared" si="46"/>
        <v>8</v>
      </c>
      <c r="E99" s="68">
        <v>8</v>
      </c>
      <c r="F99" s="24">
        <v>0</v>
      </c>
      <c r="G99" s="24">
        <f t="shared" si="47"/>
        <v>7</v>
      </c>
      <c r="H99" s="68">
        <v>7</v>
      </c>
      <c r="I99" s="24">
        <v>0</v>
      </c>
      <c r="J99" s="24">
        <f t="shared" si="48"/>
        <v>1</v>
      </c>
      <c r="K99" s="26">
        <f t="shared" si="60"/>
        <v>1</v>
      </c>
      <c r="L99" s="26">
        <f t="shared" si="61"/>
        <v>0</v>
      </c>
      <c r="M99" s="26"/>
    </row>
    <row r="100" spans="1:13" ht="18" customHeight="1" x14ac:dyDescent="0.25">
      <c r="A100" s="24" t="s">
        <v>105</v>
      </c>
      <c r="B100" s="68" t="s">
        <v>14</v>
      </c>
      <c r="C100" s="26">
        <v>1</v>
      </c>
      <c r="D100" s="24">
        <f t="shared" si="46"/>
        <v>6</v>
      </c>
      <c r="E100" s="68">
        <v>6</v>
      </c>
      <c r="F100" s="24">
        <v>0</v>
      </c>
      <c r="G100" s="24">
        <f t="shared" si="47"/>
        <v>5</v>
      </c>
      <c r="H100" s="68">
        <v>5</v>
      </c>
      <c r="I100" s="24">
        <v>0</v>
      </c>
      <c r="J100" s="24">
        <f t="shared" si="48"/>
        <v>1</v>
      </c>
      <c r="K100" s="26">
        <f t="shared" si="60"/>
        <v>1</v>
      </c>
      <c r="L100" s="26">
        <f t="shared" si="61"/>
        <v>0</v>
      </c>
      <c r="M100" s="26"/>
    </row>
    <row r="101" spans="1:13" ht="18" customHeight="1" x14ac:dyDescent="0.25">
      <c r="A101" s="24" t="s">
        <v>107</v>
      </c>
      <c r="B101" s="68" t="s">
        <v>197</v>
      </c>
      <c r="C101" s="26">
        <v>1</v>
      </c>
      <c r="D101" s="24">
        <f t="shared" si="46"/>
        <v>7</v>
      </c>
      <c r="E101" s="68">
        <v>7</v>
      </c>
      <c r="F101" s="24">
        <v>0</v>
      </c>
      <c r="G101" s="24">
        <f t="shared" si="47"/>
        <v>7</v>
      </c>
      <c r="H101" s="68">
        <v>7</v>
      </c>
      <c r="I101" s="24">
        <v>0</v>
      </c>
      <c r="J101" s="24">
        <f t="shared" si="48"/>
        <v>0</v>
      </c>
      <c r="K101" s="26">
        <f t="shared" si="60"/>
        <v>0</v>
      </c>
      <c r="L101" s="26">
        <f t="shared" si="61"/>
        <v>0</v>
      </c>
      <c r="M101" s="26"/>
    </row>
    <row r="102" spans="1:13" ht="18" customHeight="1" x14ac:dyDescent="0.25">
      <c r="A102" s="24" t="s">
        <v>106</v>
      </c>
      <c r="B102" s="68" t="s">
        <v>198</v>
      </c>
      <c r="C102" s="26">
        <v>1</v>
      </c>
      <c r="D102" s="24">
        <f t="shared" si="46"/>
        <v>9</v>
      </c>
      <c r="E102" s="68">
        <v>9</v>
      </c>
      <c r="F102" s="24">
        <v>0</v>
      </c>
      <c r="G102" s="24">
        <f t="shared" si="47"/>
        <v>7</v>
      </c>
      <c r="H102" s="68">
        <v>7</v>
      </c>
      <c r="I102" s="24">
        <v>0</v>
      </c>
      <c r="J102" s="24">
        <f t="shared" si="48"/>
        <v>2</v>
      </c>
      <c r="K102" s="26">
        <f t="shared" si="60"/>
        <v>2</v>
      </c>
      <c r="L102" s="26">
        <f t="shared" si="61"/>
        <v>0</v>
      </c>
      <c r="M102" s="26"/>
    </row>
    <row r="103" spans="1:13" ht="18" customHeight="1" x14ac:dyDescent="0.25">
      <c r="A103" s="24" t="s">
        <v>108</v>
      </c>
      <c r="B103" s="68" t="s">
        <v>199</v>
      </c>
      <c r="C103" s="26">
        <v>1</v>
      </c>
      <c r="D103" s="24">
        <f t="shared" si="46"/>
        <v>6</v>
      </c>
      <c r="E103" s="68">
        <v>6</v>
      </c>
      <c r="F103" s="24">
        <v>0</v>
      </c>
      <c r="G103" s="24">
        <f t="shared" si="47"/>
        <v>5</v>
      </c>
      <c r="H103" s="68">
        <v>5</v>
      </c>
      <c r="I103" s="24">
        <v>0</v>
      </c>
      <c r="J103" s="24">
        <f t="shared" si="48"/>
        <v>1</v>
      </c>
      <c r="K103" s="26">
        <f t="shared" si="60"/>
        <v>1</v>
      </c>
      <c r="L103" s="26">
        <f t="shared" si="61"/>
        <v>0</v>
      </c>
      <c r="M103" s="26"/>
    </row>
    <row r="104" spans="1:13" ht="18" customHeight="1" x14ac:dyDescent="0.25">
      <c r="A104" s="24" t="s">
        <v>109</v>
      </c>
      <c r="B104" s="68" t="s">
        <v>200</v>
      </c>
      <c r="C104" s="26">
        <v>1</v>
      </c>
      <c r="D104" s="24">
        <f t="shared" si="46"/>
        <v>5</v>
      </c>
      <c r="E104" s="68">
        <v>5</v>
      </c>
      <c r="F104" s="24">
        <v>0</v>
      </c>
      <c r="G104" s="24">
        <f t="shared" si="47"/>
        <v>5</v>
      </c>
      <c r="H104" s="68">
        <v>5</v>
      </c>
      <c r="I104" s="24">
        <v>0</v>
      </c>
      <c r="J104" s="24">
        <f t="shared" si="48"/>
        <v>0</v>
      </c>
      <c r="K104" s="26">
        <f t="shared" si="60"/>
        <v>0</v>
      </c>
      <c r="L104" s="26">
        <f t="shared" si="61"/>
        <v>0</v>
      </c>
      <c r="M104" s="26"/>
    </row>
    <row r="105" spans="1:13" s="23" customFormat="1" ht="18" customHeight="1" x14ac:dyDescent="0.25">
      <c r="A105" s="20">
        <v>13</v>
      </c>
      <c r="B105" s="21" t="s">
        <v>135</v>
      </c>
      <c r="C105" s="22">
        <f>SUM(C106:C111)</f>
        <v>5</v>
      </c>
      <c r="D105" s="22">
        <f t="shared" ref="D105:J105" si="62">SUM(D106:D111)</f>
        <v>32</v>
      </c>
      <c r="E105" s="22">
        <f t="shared" si="62"/>
        <v>30</v>
      </c>
      <c r="F105" s="22">
        <f t="shared" si="62"/>
        <v>2</v>
      </c>
      <c r="G105" s="22">
        <f t="shared" si="62"/>
        <v>29</v>
      </c>
      <c r="H105" s="22">
        <f t="shared" si="62"/>
        <v>27</v>
      </c>
      <c r="I105" s="22">
        <f t="shared" si="62"/>
        <v>2</v>
      </c>
      <c r="J105" s="22">
        <f t="shared" si="62"/>
        <v>3</v>
      </c>
      <c r="K105" s="22">
        <f t="shared" ref="K105" si="63">SUM(K106:K111)</f>
        <v>3</v>
      </c>
      <c r="L105" s="22">
        <f t="shared" ref="L105" si="64">SUM(L106:L111)</f>
        <v>0</v>
      </c>
      <c r="M105" s="22"/>
    </row>
    <row r="106" spans="1:13" s="37" customFormat="1" ht="18" customHeight="1" x14ac:dyDescent="0.25">
      <c r="A106" s="24" t="s">
        <v>100</v>
      </c>
      <c r="B106" s="68" t="s">
        <v>185</v>
      </c>
      <c r="C106" s="24">
        <v>0</v>
      </c>
      <c r="D106" s="24">
        <f>E106+F106</f>
        <v>4</v>
      </c>
      <c r="E106" s="68">
        <v>4</v>
      </c>
      <c r="F106" s="24">
        <v>0</v>
      </c>
      <c r="G106" s="24">
        <f t="shared" ref="G106" si="65">H106+I106</f>
        <v>4</v>
      </c>
      <c r="H106" s="68">
        <v>4</v>
      </c>
      <c r="I106" s="24">
        <v>0</v>
      </c>
      <c r="J106" s="24">
        <f t="shared" ref="J106" si="66">K106+L106</f>
        <v>0</v>
      </c>
      <c r="K106" s="26">
        <f t="shared" si="60"/>
        <v>0</v>
      </c>
      <c r="L106" s="26">
        <f t="shared" si="61"/>
        <v>0</v>
      </c>
      <c r="M106" s="26"/>
    </row>
    <row r="107" spans="1:13" s="23" customFormat="1" ht="18" customHeight="1" x14ac:dyDescent="0.25">
      <c r="A107" s="24" t="s">
        <v>101</v>
      </c>
      <c r="B107" s="68" t="s">
        <v>13</v>
      </c>
      <c r="C107" s="26">
        <v>1</v>
      </c>
      <c r="D107" s="24">
        <f t="shared" si="46"/>
        <v>8</v>
      </c>
      <c r="E107" s="68">
        <v>6</v>
      </c>
      <c r="F107" s="24">
        <v>2</v>
      </c>
      <c r="G107" s="24">
        <f t="shared" si="47"/>
        <v>7</v>
      </c>
      <c r="H107" s="68">
        <v>5</v>
      </c>
      <c r="I107" s="24">
        <v>2</v>
      </c>
      <c r="J107" s="24">
        <f t="shared" si="48"/>
        <v>1</v>
      </c>
      <c r="K107" s="26">
        <f t="shared" si="60"/>
        <v>1</v>
      </c>
      <c r="L107" s="26">
        <f t="shared" si="61"/>
        <v>0</v>
      </c>
      <c r="M107" s="26"/>
    </row>
    <row r="108" spans="1:13" s="23" customFormat="1" ht="18" customHeight="1" x14ac:dyDescent="0.25">
      <c r="A108" s="24" t="s">
        <v>104</v>
      </c>
      <c r="B108" s="68" t="s">
        <v>14</v>
      </c>
      <c r="C108" s="26">
        <v>1</v>
      </c>
      <c r="D108" s="24">
        <f t="shared" si="46"/>
        <v>4</v>
      </c>
      <c r="E108" s="68">
        <v>4</v>
      </c>
      <c r="F108" s="24">
        <v>0</v>
      </c>
      <c r="G108" s="24">
        <f t="shared" si="47"/>
        <v>4</v>
      </c>
      <c r="H108" s="68">
        <v>4</v>
      </c>
      <c r="I108" s="24">
        <v>0</v>
      </c>
      <c r="J108" s="24">
        <f t="shared" si="48"/>
        <v>0</v>
      </c>
      <c r="K108" s="26">
        <f t="shared" si="60"/>
        <v>0</v>
      </c>
      <c r="L108" s="26">
        <f t="shared" si="61"/>
        <v>0</v>
      </c>
      <c r="M108" s="26"/>
    </row>
    <row r="109" spans="1:13" s="23" customFormat="1" ht="18" customHeight="1" x14ac:dyDescent="0.25">
      <c r="A109" s="24" t="s">
        <v>105</v>
      </c>
      <c r="B109" s="68" t="s">
        <v>201</v>
      </c>
      <c r="C109" s="26">
        <v>1</v>
      </c>
      <c r="D109" s="24">
        <f t="shared" si="46"/>
        <v>5</v>
      </c>
      <c r="E109" s="68">
        <v>5</v>
      </c>
      <c r="F109" s="24">
        <v>0</v>
      </c>
      <c r="G109" s="24">
        <f t="shared" si="47"/>
        <v>3</v>
      </c>
      <c r="H109" s="68">
        <v>3</v>
      </c>
      <c r="I109" s="24">
        <v>0</v>
      </c>
      <c r="J109" s="24">
        <f t="shared" si="48"/>
        <v>2</v>
      </c>
      <c r="K109" s="26">
        <f t="shared" si="60"/>
        <v>2</v>
      </c>
      <c r="L109" s="26">
        <f t="shared" si="61"/>
        <v>0</v>
      </c>
      <c r="M109" s="26"/>
    </row>
    <row r="110" spans="1:13" s="23" customFormat="1" ht="18" customHeight="1" x14ac:dyDescent="0.25">
      <c r="A110" s="24" t="s">
        <v>107</v>
      </c>
      <c r="B110" s="68" t="s">
        <v>202</v>
      </c>
      <c r="C110" s="26">
        <v>1</v>
      </c>
      <c r="D110" s="24">
        <f t="shared" si="46"/>
        <v>6</v>
      </c>
      <c r="E110" s="68">
        <v>6</v>
      </c>
      <c r="F110" s="24">
        <v>0</v>
      </c>
      <c r="G110" s="24">
        <f t="shared" si="47"/>
        <v>6</v>
      </c>
      <c r="H110" s="68">
        <v>6</v>
      </c>
      <c r="I110" s="24">
        <v>0</v>
      </c>
      <c r="J110" s="24">
        <f t="shared" si="48"/>
        <v>0</v>
      </c>
      <c r="K110" s="26">
        <f t="shared" si="60"/>
        <v>0</v>
      </c>
      <c r="L110" s="26">
        <f t="shared" si="61"/>
        <v>0</v>
      </c>
      <c r="M110" s="26"/>
    </row>
    <row r="111" spans="1:13" s="23" customFormat="1" ht="18" customHeight="1" x14ac:dyDescent="0.25">
      <c r="A111" s="24" t="s">
        <v>106</v>
      </c>
      <c r="B111" s="68" t="s">
        <v>203</v>
      </c>
      <c r="C111" s="26">
        <v>1</v>
      </c>
      <c r="D111" s="24">
        <f t="shared" si="46"/>
        <v>5</v>
      </c>
      <c r="E111" s="68">
        <v>5</v>
      </c>
      <c r="F111" s="24">
        <v>0</v>
      </c>
      <c r="G111" s="24">
        <f t="shared" si="47"/>
        <v>5</v>
      </c>
      <c r="H111" s="68">
        <v>5</v>
      </c>
      <c r="I111" s="24">
        <v>0</v>
      </c>
      <c r="J111" s="24">
        <f t="shared" si="48"/>
        <v>0</v>
      </c>
      <c r="K111" s="26">
        <f t="shared" si="60"/>
        <v>0</v>
      </c>
      <c r="L111" s="26">
        <f t="shared" si="61"/>
        <v>0</v>
      </c>
      <c r="M111" s="26"/>
    </row>
    <row r="112" spans="1:13" s="23" customFormat="1" ht="18" customHeight="1" x14ac:dyDescent="0.25">
      <c r="A112" s="20">
        <v>14</v>
      </c>
      <c r="B112" s="21" t="s">
        <v>136</v>
      </c>
      <c r="C112" s="22">
        <f>SUM(C113:C119)</f>
        <v>6</v>
      </c>
      <c r="D112" s="22">
        <f t="shared" ref="D112:L112" si="67">SUM(D113:D119)</f>
        <v>57</v>
      </c>
      <c r="E112" s="22">
        <f t="shared" si="67"/>
        <v>54</v>
      </c>
      <c r="F112" s="22">
        <f t="shared" si="67"/>
        <v>3</v>
      </c>
      <c r="G112" s="22">
        <f t="shared" si="67"/>
        <v>54</v>
      </c>
      <c r="H112" s="22">
        <f t="shared" si="67"/>
        <v>51</v>
      </c>
      <c r="I112" s="22">
        <f>SUM(I113:I119)</f>
        <v>3</v>
      </c>
      <c r="J112" s="22">
        <f t="shared" si="67"/>
        <v>3</v>
      </c>
      <c r="K112" s="22">
        <f t="shared" si="67"/>
        <v>3</v>
      </c>
      <c r="L112" s="22">
        <f t="shared" si="67"/>
        <v>0</v>
      </c>
      <c r="M112" s="22"/>
    </row>
    <row r="113" spans="1:13" s="37" customFormat="1" ht="18" customHeight="1" x14ac:dyDescent="0.25">
      <c r="A113" s="24" t="s">
        <v>100</v>
      </c>
      <c r="B113" s="68" t="s">
        <v>185</v>
      </c>
      <c r="C113" s="24">
        <v>0</v>
      </c>
      <c r="D113" s="24">
        <f>E113+F113</f>
        <v>4</v>
      </c>
      <c r="E113" s="68">
        <v>4</v>
      </c>
      <c r="F113" s="24">
        <v>0</v>
      </c>
      <c r="G113" s="24">
        <f t="shared" ref="G113" si="68">H113+I113</f>
        <v>3</v>
      </c>
      <c r="H113" s="68">
        <v>3</v>
      </c>
      <c r="I113" s="24">
        <v>0</v>
      </c>
      <c r="J113" s="24">
        <f t="shared" ref="J113" si="69">K113+L113</f>
        <v>1</v>
      </c>
      <c r="K113" s="26">
        <f t="shared" si="60"/>
        <v>1</v>
      </c>
      <c r="L113" s="26">
        <f t="shared" si="61"/>
        <v>0</v>
      </c>
      <c r="M113" s="26"/>
    </row>
    <row r="114" spans="1:13" s="23" customFormat="1" ht="18" customHeight="1" x14ac:dyDescent="0.25">
      <c r="A114" s="24" t="s">
        <v>101</v>
      </c>
      <c r="B114" s="68" t="s">
        <v>35</v>
      </c>
      <c r="C114" s="26">
        <v>1</v>
      </c>
      <c r="D114" s="24">
        <f t="shared" si="46"/>
        <v>9</v>
      </c>
      <c r="E114" s="68">
        <v>6</v>
      </c>
      <c r="F114" s="24">
        <v>3</v>
      </c>
      <c r="G114" s="24">
        <f t="shared" si="47"/>
        <v>9</v>
      </c>
      <c r="H114" s="68">
        <v>6</v>
      </c>
      <c r="I114" s="24">
        <v>3</v>
      </c>
      <c r="J114" s="24">
        <f t="shared" si="48"/>
        <v>0</v>
      </c>
      <c r="K114" s="26">
        <f t="shared" si="60"/>
        <v>0</v>
      </c>
      <c r="L114" s="26">
        <f t="shared" si="61"/>
        <v>0</v>
      </c>
      <c r="M114" s="26"/>
    </row>
    <row r="115" spans="1:13" s="23" customFormat="1" ht="35.25" customHeight="1" x14ac:dyDescent="0.25">
      <c r="A115" s="24" t="s">
        <v>104</v>
      </c>
      <c r="B115" s="68" t="s">
        <v>36</v>
      </c>
      <c r="C115" s="26">
        <v>1</v>
      </c>
      <c r="D115" s="24">
        <f t="shared" si="46"/>
        <v>18</v>
      </c>
      <c r="E115" s="68">
        <v>18</v>
      </c>
      <c r="F115" s="24">
        <v>0</v>
      </c>
      <c r="G115" s="24">
        <f t="shared" si="47"/>
        <v>16</v>
      </c>
      <c r="H115" s="68">
        <v>16</v>
      </c>
      <c r="I115" s="24">
        <v>0</v>
      </c>
      <c r="J115" s="24">
        <f t="shared" si="48"/>
        <v>2</v>
      </c>
      <c r="K115" s="26">
        <f t="shared" si="60"/>
        <v>2</v>
      </c>
      <c r="L115" s="26">
        <f t="shared" si="61"/>
        <v>0</v>
      </c>
      <c r="M115" s="26"/>
    </row>
    <row r="116" spans="1:13" s="23" customFormat="1" ht="18" customHeight="1" x14ac:dyDescent="0.25">
      <c r="A116" s="24" t="s">
        <v>105</v>
      </c>
      <c r="B116" s="68" t="s">
        <v>204</v>
      </c>
      <c r="C116" s="26">
        <v>1</v>
      </c>
      <c r="D116" s="24">
        <f t="shared" si="46"/>
        <v>7</v>
      </c>
      <c r="E116" s="68">
        <v>7</v>
      </c>
      <c r="F116" s="24">
        <v>0</v>
      </c>
      <c r="G116" s="24">
        <f t="shared" si="47"/>
        <v>7</v>
      </c>
      <c r="H116" s="68">
        <v>7</v>
      </c>
      <c r="I116" s="24">
        <v>0</v>
      </c>
      <c r="J116" s="24">
        <f t="shared" si="48"/>
        <v>0</v>
      </c>
      <c r="K116" s="26">
        <f t="shared" si="60"/>
        <v>0</v>
      </c>
      <c r="L116" s="26">
        <f t="shared" si="61"/>
        <v>0</v>
      </c>
      <c r="M116" s="26"/>
    </row>
    <row r="117" spans="1:13" s="23" customFormat="1" ht="37.5" customHeight="1" x14ac:dyDescent="0.25">
      <c r="A117" s="24" t="s">
        <v>107</v>
      </c>
      <c r="B117" s="68" t="s">
        <v>205</v>
      </c>
      <c r="C117" s="26">
        <v>1</v>
      </c>
      <c r="D117" s="24">
        <f t="shared" si="46"/>
        <v>8</v>
      </c>
      <c r="E117" s="68">
        <v>8</v>
      </c>
      <c r="F117" s="24">
        <v>0</v>
      </c>
      <c r="G117" s="24">
        <f t="shared" si="47"/>
        <v>8</v>
      </c>
      <c r="H117" s="68">
        <v>8</v>
      </c>
      <c r="I117" s="24">
        <v>0</v>
      </c>
      <c r="J117" s="24">
        <f t="shared" si="48"/>
        <v>0</v>
      </c>
      <c r="K117" s="26">
        <f t="shared" si="60"/>
        <v>0</v>
      </c>
      <c r="L117" s="26">
        <f t="shared" si="61"/>
        <v>0</v>
      </c>
      <c r="M117" s="26"/>
    </row>
    <row r="118" spans="1:13" s="23" customFormat="1" ht="35.25" customHeight="1" x14ac:dyDescent="0.25">
      <c r="A118" s="24" t="s">
        <v>106</v>
      </c>
      <c r="B118" s="68" t="s">
        <v>17</v>
      </c>
      <c r="C118" s="26">
        <v>1</v>
      </c>
      <c r="D118" s="24">
        <f t="shared" si="46"/>
        <v>6</v>
      </c>
      <c r="E118" s="68">
        <v>6</v>
      </c>
      <c r="F118" s="24">
        <v>0</v>
      </c>
      <c r="G118" s="24">
        <f t="shared" si="47"/>
        <v>6</v>
      </c>
      <c r="H118" s="68">
        <v>6</v>
      </c>
      <c r="I118" s="24">
        <v>0</v>
      </c>
      <c r="J118" s="24">
        <f t="shared" si="48"/>
        <v>0</v>
      </c>
      <c r="K118" s="26">
        <f t="shared" si="60"/>
        <v>0</v>
      </c>
      <c r="L118" s="26">
        <f t="shared" si="61"/>
        <v>0</v>
      </c>
      <c r="M118" s="26"/>
    </row>
    <row r="119" spans="1:13" s="23" customFormat="1" ht="18" customHeight="1" x14ac:dyDescent="0.25">
      <c r="A119" s="24" t="s">
        <v>108</v>
      </c>
      <c r="B119" s="68" t="s">
        <v>206</v>
      </c>
      <c r="C119" s="26">
        <v>1</v>
      </c>
      <c r="D119" s="24">
        <f t="shared" si="46"/>
        <v>5</v>
      </c>
      <c r="E119" s="68">
        <v>5</v>
      </c>
      <c r="F119" s="24">
        <v>0</v>
      </c>
      <c r="G119" s="24">
        <f t="shared" si="47"/>
        <v>5</v>
      </c>
      <c r="H119" s="68">
        <v>5</v>
      </c>
      <c r="I119" s="24">
        <v>0</v>
      </c>
      <c r="J119" s="24">
        <f t="shared" si="48"/>
        <v>0</v>
      </c>
      <c r="K119" s="26">
        <f t="shared" si="60"/>
        <v>0</v>
      </c>
      <c r="L119" s="26">
        <f t="shared" si="61"/>
        <v>0</v>
      </c>
      <c r="M119" s="26"/>
    </row>
    <row r="120" spans="1:13" s="23" customFormat="1" ht="18" customHeight="1" x14ac:dyDescent="0.25">
      <c r="A120" s="20">
        <v>15</v>
      </c>
      <c r="B120" s="54" t="s">
        <v>118</v>
      </c>
      <c r="C120" s="22">
        <f>SUM(C121+C127+C128)</f>
        <v>7</v>
      </c>
      <c r="D120" s="22">
        <f t="shared" ref="D120:L120" si="70">SUM(D121+D127+D128)</f>
        <v>63</v>
      </c>
      <c r="E120" s="22">
        <f t="shared" si="70"/>
        <v>57</v>
      </c>
      <c r="F120" s="22">
        <f t="shared" si="70"/>
        <v>6</v>
      </c>
      <c r="G120" s="22">
        <f t="shared" si="70"/>
        <v>52</v>
      </c>
      <c r="H120" s="22">
        <f t="shared" si="70"/>
        <v>46</v>
      </c>
      <c r="I120" s="22">
        <f t="shared" si="70"/>
        <v>6</v>
      </c>
      <c r="J120" s="22">
        <f t="shared" si="70"/>
        <v>11</v>
      </c>
      <c r="K120" s="22">
        <f t="shared" si="70"/>
        <v>11</v>
      </c>
      <c r="L120" s="22">
        <f t="shared" si="70"/>
        <v>0</v>
      </c>
      <c r="M120" s="22"/>
    </row>
    <row r="121" spans="1:13" s="37" customFormat="1" ht="18" customHeight="1" x14ac:dyDescent="0.25">
      <c r="A121" s="24" t="s">
        <v>100</v>
      </c>
      <c r="B121" s="70" t="s">
        <v>207</v>
      </c>
      <c r="C121" s="71">
        <f>SUM(C122:C126)</f>
        <v>5</v>
      </c>
      <c r="D121" s="71">
        <f t="shared" ref="D121:L121" si="71">SUM(D122:D126)</f>
        <v>35</v>
      </c>
      <c r="E121" s="71">
        <f t="shared" si="71"/>
        <v>33</v>
      </c>
      <c r="F121" s="71">
        <f t="shared" si="71"/>
        <v>2</v>
      </c>
      <c r="G121" s="71">
        <f t="shared" si="71"/>
        <v>31</v>
      </c>
      <c r="H121" s="71">
        <f t="shared" si="71"/>
        <v>29</v>
      </c>
      <c r="I121" s="71">
        <f t="shared" si="71"/>
        <v>2</v>
      </c>
      <c r="J121" s="71">
        <f t="shared" si="71"/>
        <v>4</v>
      </c>
      <c r="K121" s="71">
        <f t="shared" si="71"/>
        <v>4</v>
      </c>
      <c r="L121" s="71">
        <f t="shared" si="71"/>
        <v>0</v>
      </c>
      <c r="M121" s="26"/>
    </row>
    <row r="122" spans="1:13" s="23" customFormat="1" ht="18" customHeight="1" x14ac:dyDescent="0.25">
      <c r="A122" s="24" t="s">
        <v>101</v>
      </c>
      <c r="B122" s="68" t="s">
        <v>185</v>
      </c>
      <c r="C122" s="26">
        <v>1</v>
      </c>
      <c r="D122" s="24">
        <f>E122+F122</f>
        <v>6</v>
      </c>
      <c r="E122" s="68">
        <v>4</v>
      </c>
      <c r="F122" s="24">
        <v>2</v>
      </c>
      <c r="G122" s="24">
        <f>H122+I122</f>
        <v>6</v>
      </c>
      <c r="H122" s="69">
        <v>4</v>
      </c>
      <c r="I122" s="24">
        <v>2</v>
      </c>
      <c r="J122" s="24">
        <f t="shared" si="48"/>
        <v>0</v>
      </c>
      <c r="K122" s="26">
        <f t="shared" si="60"/>
        <v>0</v>
      </c>
      <c r="L122" s="26">
        <f t="shared" si="61"/>
        <v>0</v>
      </c>
      <c r="M122" s="26"/>
    </row>
    <row r="123" spans="1:13" s="23" customFormat="1" ht="18" customHeight="1" x14ac:dyDescent="0.25">
      <c r="A123" s="24" t="s">
        <v>104</v>
      </c>
      <c r="B123" s="68" t="s">
        <v>208</v>
      </c>
      <c r="C123" s="26">
        <v>1</v>
      </c>
      <c r="D123" s="24">
        <f t="shared" si="46"/>
        <v>9</v>
      </c>
      <c r="E123" s="68">
        <v>9</v>
      </c>
      <c r="F123" s="24">
        <v>0</v>
      </c>
      <c r="G123" s="24">
        <f t="shared" si="47"/>
        <v>7</v>
      </c>
      <c r="H123" s="69">
        <v>7</v>
      </c>
      <c r="I123" s="24">
        <v>0</v>
      </c>
      <c r="J123" s="24">
        <f t="shared" si="48"/>
        <v>2</v>
      </c>
      <c r="K123" s="26">
        <f t="shared" si="60"/>
        <v>2</v>
      </c>
      <c r="L123" s="26">
        <f t="shared" si="61"/>
        <v>0</v>
      </c>
      <c r="M123" s="26"/>
    </row>
    <row r="124" spans="1:13" s="23" customFormat="1" ht="18" customHeight="1" x14ac:dyDescent="0.25">
      <c r="A124" s="24" t="s">
        <v>105</v>
      </c>
      <c r="B124" s="68" t="s">
        <v>14</v>
      </c>
      <c r="C124" s="26">
        <v>1</v>
      </c>
      <c r="D124" s="24">
        <f t="shared" si="46"/>
        <v>5</v>
      </c>
      <c r="E124" s="68">
        <v>5</v>
      </c>
      <c r="F124" s="24">
        <v>0</v>
      </c>
      <c r="G124" s="24">
        <f t="shared" si="47"/>
        <v>4</v>
      </c>
      <c r="H124" s="69">
        <v>4</v>
      </c>
      <c r="I124" s="24">
        <v>0</v>
      </c>
      <c r="J124" s="24">
        <f t="shared" si="48"/>
        <v>1</v>
      </c>
      <c r="K124" s="26">
        <f t="shared" si="60"/>
        <v>1</v>
      </c>
      <c r="L124" s="26">
        <f t="shared" si="61"/>
        <v>0</v>
      </c>
      <c r="M124" s="26"/>
    </row>
    <row r="125" spans="1:13" s="23" customFormat="1" ht="18" customHeight="1" x14ac:dyDescent="0.25">
      <c r="A125" s="24" t="s">
        <v>107</v>
      </c>
      <c r="B125" s="68" t="s">
        <v>209</v>
      </c>
      <c r="C125" s="26">
        <v>1</v>
      </c>
      <c r="D125" s="24">
        <f t="shared" si="46"/>
        <v>9</v>
      </c>
      <c r="E125" s="68">
        <v>9</v>
      </c>
      <c r="F125" s="24">
        <v>0</v>
      </c>
      <c r="G125" s="24">
        <f t="shared" si="47"/>
        <v>8</v>
      </c>
      <c r="H125" s="69">
        <v>8</v>
      </c>
      <c r="I125" s="24">
        <v>0</v>
      </c>
      <c r="J125" s="24">
        <f t="shared" si="48"/>
        <v>1</v>
      </c>
      <c r="K125" s="26">
        <f t="shared" si="60"/>
        <v>1</v>
      </c>
      <c r="L125" s="26">
        <f t="shared" si="61"/>
        <v>0</v>
      </c>
      <c r="M125" s="26"/>
    </row>
    <row r="126" spans="1:13" s="23" customFormat="1" ht="18" customHeight="1" x14ac:dyDescent="0.25">
      <c r="A126" s="24" t="s">
        <v>106</v>
      </c>
      <c r="B126" s="68" t="s">
        <v>15</v>
      </c>
      <c r="C126" s="26">
        <v>1</v>
      </c>
      <c r="D126" s="24">
        <f t="shared" si="46"/>
        <v>6</v>
      </c>
      <c r="E126" s="68">
        <v>6</v>
      </c>
      <c r="F126" s="24">
        <v>0</v>
      </c>
      <c r="G126" s="24">
        <f t="shared" si="47"/>
        <v>6</v>
      </c>
      <c r="H126" s="69">
        <v>6</v>
      </c>
      <c r="I126" s="24">
        <v>0</v>
      </c>
      <c r="J126" s="24">
        <f t="shared" si="48"/>
        <v>0</v>
      </c>
      <c r="K126" s="26">
        <f t="shared" si="60"/>
        <v>0</v>
      </c>
      <c r="L126" s="26">
        <f t="shared" si="61"/>
        <v>0</v>
      </c>
      <c r="M126" s="26"/>
    </row>
    <row r="127" spans="1:13" s="23" customFormat="1" ht="18" customHeight="1" x14ac:dyDescent="0.25">
      <c r="A127" s="24" t="s">
        <v>108</v>
      </c>
      <c r="B127" s="70" t="s">
        <v>46</v>
      </c>
      <c r="C127" s="73">
        <v>1</v>
      </c>
      <c r="D127" s="72">
        <f>E127+F127</f>
        <v>14</v>
      </c>
      <c r="E127" s="70">
        <v>12</v>
      </c>
      <c r="F127" s="72">
        <v>2</v>
      </c>
      <c r="G127" s="72">
        <f t="shared" si="47"/>
        <v>10</v>
      </c>
      <c r="H127" s="74">
        <v>8</v>
      </c>
      <c r="I127" s="72">
        <v>2</v>
      </c>
      <c r="J127" s="72">
        <f t="shared" si="48"/>
        <v>4</v>
      </c>
      <c r="K127" s="73">
        <f t="shared" si="60"/>
        <v>4</v>
      </c>
      <c r="L127" s="73">
        <f t="shared" si="61"/>
        <v>0</v>
      </c>
      <c r="M127" s="26"/>
    </row>
    <row r="128" spans="1:13" s="23" customFormat="1" ht="18" customHeight="1" x14ac:dyDescent="0.25">
      <c r="A128" s="24" t="s">
        <v>109</v>
      </c>
      <c r="B128" s="70" t="s">
        <v>47</v>
      </c>
      <c r="C128" s="73">
        <v>1</v>
      </c>
      <c r="D128" s="72">
        <f t="shared" si="46"/>
        <v>14</v>
      </c>
      <c r="E128" s="70">
        <v>12</v>
      </c>
      <c r="F128" s="72">
        <v>2</v>
      </c>
      <c r="G128" s="72">
        <f t="shared" si="47"/>
        <v>11</v>
      </c>
      <c r="H128" s="74">
        <v>9</v>
      </c>
      <c r="I128" s="72">
        <v>2</v>
      </c>
      <c r="J128" s="72">
        <f t="shared" si="48"/>
        <v>3</v>
      </c>
      <c r="K128" s="73">
        <f t="shared" si="60"/>
        <v>3</v>
      </c>
      <c r="L128" s="73">
        <f t="shared" si="61"/>
        <v>0</v>
      </c>
      <c r="M128" s="26"/>
    </row>
    <row r="129" spans="1:13" ht="30" customHeight="1" x14ac:dyDescent="0.25">
      <c r="A129" s="20">
        <v>16</v>
      </c>
      <c r="B129" s="35" t="s">
        <v>123</v>
      </c>
      <c r="C129" s="22">
        <f>SUM(C130+C136+C137+C138+C139+C140+C141+C142+C143)</f>
        <v>44</v>
      </c>
      <c r="D129" s="22">
        <f t="shared" ref="D129:L129" si="72">SUM(D130+D136+D137+D138+D139+D140+D141+D142+D143)</f>
        <v>344</v>
      </c>
      <c r="E129" s="22">
        <f t="shared" si="72"/>
        <v>290</v>
      </c>
      <c r="F129" s="22">
        <f t="shared" si="72"/>
        <v>54</v>
      </c>
      <c r="G129" s="22">
        <f t="shared" si="72"/>
        <v>315</v>
      </c>
      <c r="H129" s="22">
        <f t="shared" si="72"/>
        <v>261</v>
      </c>
      <c r="I129" s="22">
        <f t="shared" si="72"/>
        <v>54</v>
      </c>
      <c r="J129" s="22">
        <f t="shared" si="72"/>
        <v>29</v>
      </c>
      <c r="K129" s="22">
        <f t="shared" si="72"/>
        <v>29</v>
      </c>
      <c r="L129" s="22">
        <f t="shared" si="72"/>
        <v>0</v>
      </c>
      <c r="M129" s="22"/>
    </row>
    <row r="130" spans="1:13" s="30" customFormat="1" ht="18" customHeight="1" x14ac:dyDescent="0.25">
      <c r="A130" s="24" t="s">
        <v>100</v>
      </c>
      <c r="B130" s="70" t="s">
        <v>207</v>
      </c>
      <c r="C130" s="71">
        <f>SUM(C131:C135)</f>
        <v>5</v>
      </c>
      <c r="D130" s="71">
        <f t="shared" ref="D130:L130" si="73">SUM(D131:D135)</f>
        <v>41</v>
      </c>
      <c r="E130" s="71">
        <f t="shared" si="73"/>
        <v>40</v>
      </c>
      <c r="F130" s="71">
        <f t="shared" si="73"/>
        <v>1</v>
      </c>
      <c r="G130" s="71">
        <f t="shared" si="73"/>
        <v>38</v>
      </c>
      <c r="H130" s="71">
        <f t="shared" si="73"/>
        <v>37</v>
      </c>
      <c r="I130" s="71">
        <f t="shared" si="73"/>
        <v>1</v>
      </c>
      <c r="J130" s="71">
        <f t="shared" si="73"/>
        <v>3</v>
      </c>
      <c r="K130" s="71">
        <f t="shared" si="73"/>
        <v>3</v>
      </c>
      <c r="L130" s="71">
        <f t="shared" si="73"/>
        <v>0</v>
      </c>
      <c r="M130" s="26"/>
    </row>
    <row r="131" spans="1:13" ht="18" customHeight="1" x14ac:dyDescent="0.25">
      <c r="A131" s="24" t="s">
        <v>101</v>
      </c>
      <c r="B131" s="68" t="s">
        <v>210</v>
      </c>
      <c r="C131" s="26">
        <v>1</v>
      </c>
      <c r="D131" s="24">
        <f>E131+F131</f>
        <v>5</v>
      </c>
      <c r="E131" s="68">
        <v>4</v>
      </c>
      <c r="F131" s="24">
        <v>1</v>
      </c>
      <c r="G131" s="24">
        <f t="shared" ref="G131:G143" si="74">H131+I131</f>
        <v>5</v>
      </c>
      <c r="H131" s="68">
        <v>4</v>
      </c>
      <c r="I131" s="24">
        <v>1</v>
      </c>
      <c r="J131" s="24">
        <f t="shared" ref="J131:J143" si="75">K131+L131</f>
        <v>0</v>
      </c>
      <c r="K131" s="26">
        <f t="shared" ref="K131:L143" si="76">E131-H131</f>
        <v>0</v>
      </c>
      <c r="L131" s="26">
        <f t="shared" si="76"/>
        <v>0</v>
      </c>
      <c r="M131" s="26"/>
    </row>
    <row r="132" spans="1:13" ht="18" customHeight="1" x14ac:dyDescent="0.25">
      <c r="A132" s="24" t="s">
        <v>104</v>
      </c>
      <c r="B132" s="68" t="s">
        <v>13</v>
      </c>
      <c r="C132" s="26">
        <v>1</v>
      </c>
      <c r="D132" s="24">
        <f t="shared" ref="D132:D143" si="77">E132+F132</f>
        <v>11</v>
      </c>
      <c r="E132" s="68">
        <v>11</v>
      </c>
      <c r="F132" s="24">
        <v>0</v>
      </c>
      <c r="G132" s="24">
        <f t="shared" si="74"/>
        <v>10</v>
      </c>
      <c r="H132" s="68">
        <v>10</v>
      </c>
      <c r="I132" s="24">
        <v>0</v>
      </c>
      <c r="J132" s="24">
        <f t="shared" si="75"/>
        <v>1</v>
      </c>
      <c r="K132" s="26">
        <f t="shared" si="76"/>
        <v>1</v>
      </c>
      <c r="L132" s="26">
        <f t="shared" si="76"/>
        <v>0</v>
      </c>
      <c r="M132" s="26"/>
    </row>
    <row r="133" spans="1:13" ht="18" customHeight="1" x14ac:dyDescent="0.25">
      <c r="A133" s="24" t="s">
        <v>105</v>
      </c>
      <c r="B133" s="68" t="s">
        <v>211</v>
      </c>
      <c r="C133" s="26">
        <v>1</v>
      </c>
      <c r="D133" s="24">
        <f t="shared" si="77"/>
        <v>11</v>
      </c>
      <c r="E133" s="68">
        <v>11</v>
      </c>
      <c r="F133" s="24">
        <v>0</v>
      </c>
      <c r="G133" s="24">
        <f t="shared" si="74"/>
        <v>10</v>
      </c>
      <c r="H133" s="68">
        <v>10</v>
      </c>
      <c r="I133" s="24">
        <v>0</v>
      </c>
      <c r="J133" s="24">
        <f t="shared" si="75"/>
        <v>1</v>
      </c>
      <c r="K133" s="26">
        <f t="shared" si="76"/>
        <v>1</v>
      </c>
      <c r="L133" s="26">
        <f t="shared" si="76"/>
        <v>0</v>
      </c>
      <c r="M133" s="26"/>
    </row>
    <row r="134" spans="1:13" ht="18" customHeight="1" x14ac:dyDescent="0.25">
      <c r="A134" s="24" t="s">
        <v>107</v>
      </c>
      <c r="B134" s="68" t="s">
        <v>48</v>
      </c>
      <c r="C134" s="26">
        <v>1</v>
      </c>
      <c r="D134" s="24">
        <f t="shared" si="77"/>
        <v>5</v>
      </c>
      <c r="E134" s="68">
        <v>5</v>
      </c>
      <c r="F134" s="24">
        <v>0</v>
      </c>
      <c r="G134" s="24">
        <f t="shared" si="74"/>
        <v>4</v>
      </c>
      <c r="H134" s="68">
        <v>4</v>
      </c>
      <c r="I134" s="24">
        <v>0</v>
      </c>
      <c r="J134" s="24">
        <f t="shared" si="75"/>
        <v>1</v>
      </c>
      <c r="K134" s="26">
        <f t="shared" si="76"/>
        <v>1</v>
      </c>
      <c r="L134" s="26">
        <f t="shared" si="76"/>
        <v>0</v>
      </c>
      <c r="M134" s="26"/>
    </row>
    <row r="135" spans="1:13" ht="18" customHeight="1" x14ac:dyDescent="0.25">
      <c r="A135" s="24" t="s">
        <v>106</v>
      </c>
      <c r="B135" s="68" t="s">
        <v>212</v>
      </c>
      <c r="C135" s="26">
        <v>1</v>
      </c>
      <c r="D135" s="24">
        <f t="shared" si="77"/>
        <v>9</v>
      </c>
      <c r="E135" s="68">
        <v>9</v>
      </c>
      <c r="F135" s="24">
        <v>0</v>
      </c>
      <c r="G135" s="24">
        <f t="shared" si="74"/>
        <v>9</v>
      </c>
      <c r="H135" s="68">
        <v>9</v>
      </c>
      <c r="I135" s="24">
        <v>0</v>
      </c>
      <c r="J135" s="24">
        <f t="shared" si="75"/>
        <v>0</v>
      </c>
      <c r="K135" s="26">
        <f t="shared" si="76"/>
        <v>0</v>
      </c>
      <c r="L135" s="26">
        <f t="shared" si="76"/>
        <v>0</v>
      </c>
      <c r="M135" s="26"/>
    </row>
    <row r="136" spans="1:13" ht="18" customHeight="1" x14ac:dyDescent="0.25">
      <c r="A136" s="24" t="s">
        <v>108</v>
      </c>
      <c r="B136" s="70" t="s">
        <v>49</v>
      </c>
      <c r="C136" s="73">
        <v>1</v>
      </c>
      <c r="D136" s="72">
        <f t="shared" si="77"/>
        <v>154</v>
      </c>
      <c r="E136" s="70">
        <v>152</v>
      </c>
      <c r="F136" s="72">
        <v>2</v>
      </c>
      <c r="G136" s="72">
        <f t="shared" si="74"/>
        <v>136</v>
      </c>
      <c r="H136" s="70">
        <v>134</v>
      </c>
      <c r="I136" s="72">
        <v>2</v>
      </c>
      <c r="J136" s="72">
        <f t="shared" si="75"/>
        <v>18</v>
      </c>
      <c r="K136" s="73">
        <f t="shared" si="76"/>
        <v>18</v>
      </c>
      <c r="L136" s="73">
        <f t="shared" si="76"/>
        <v>0</v>
      </c>
      <c r="M136" s="73"/>
    </row>
    <row r="137" spans="1:13" ht="18" customHeight="1" x14ac:dyDescent="0.25">
      <c r="A137" s="24" t="s">
        <v>109</v>
      </c>
      <c r="B137" s="70" t="s">
        <v>213</v>
      </c>
      <c r="C137" s="73">
        <v>14</v>
      </c>
      <c r="D137" s="72">
        <f t="shared" si="77"/>
        <v>47</v>
      </c>
      <c r="E137" s="70">
        <v>20</v>
      </c>
      <c r="F137" s="72">
        <v>27</v>
      </c>
      <c r="G137" s="72">
        <f t="shared" si="74"/>
        <v>47</v>
      </c>
      <c r="H137" s="70">
        <v>20</v>
      </c>
      <c r="I137" s="72">
        <v>27</v>
      </c>
      <c r="J137" s="72">
        <f t="shared" si="75"/>
        <v>0</v>
      </c>
      <c r="K137" s="73">
        <f t="shared" si="76"/>
        <v>0</v>
      </c>
      <c r="L137" s="73">
        <f t="shared" si="76"/>
        <v>0</v>
      </c>
      <c r="M137" s="73"/>
    </row>
    <row r="138" spans="1:13" ht="18" customHeight="1" x14ac:dyDescent="0.25">
      <c r="A138" s="24" t="s">
        <v>110</v>
      </c>
      <c r="B138" s="70" t="s">
        <v>51</v>
      </c>
      <c r="C138" s="73">
        <v>4</v>
      </c>
      <c r="D138" s="72">
        <f t="shared" si="77"/>
        <v>15</v>
      </c>
      <c r="E138" s="70">
        <v>12</v>
      </c>
      <c r="F138" s="72">
        <v>3</v>
      </c>
      <c r="G138" s="72">
        <f t="shared" si="74"/>
        <v>13</v>
      </c>
      <c r="H138" s="70">
        <v>10</v>
      </c>
      <c r="I138" s="72">
        <v>3</v>
      </c>
      <c r="J138" s="72">
        <f t="shared" si="75"/>
        <v>2</v>
      </c>
      <c r="K138" s="73">
        <f t="shared" si="76"/>
        <v>2</v>
      </c>
      <c r="L138" s="73">
        <f t="shared" si="76"/>
        <v>0</v>
      </c>
      <c r="M138" s="73"/>
    </row>
    <row r="139" spans="1:13" ht="18" customHeight="1" x14ac:dyDescent="0.25">
      <c r="A139" s="24" t="s">
        <v>119</v>
      </c>
      <c r="B139" s="70" t="s">
        <v>214</v>
      </c>
      <c r="C139" s="73">
        <v>4</v>
      </c>
      <c r="D139" s="72">
        <f t="shared" si="77"/>
        <v>18</v>
      </c>
      <c r="E139" s="70">
        <v>15</v>
      </c>
      <c r="F139" s="72">
        <v>3</v>
      </c>
      <c r="G139" s="72">
        <f t="shared" si="74"/>
        <v>16</v>
      </c>
      <c r="H139" s="70">
        <v>13</v>
      </c>
      <c r="I139" s="72">
        <v>3</v>
      </c>
      <c r="J139" s="72">
        <f t="shared" si="75"/>
        <v>2</v>
      </c>
      <c r="K139" s="73">
        <f t="shared" si="76"/>
        <v>2</v>
      </c>
      <c r="L139" s="73">
        <f t="shared" si="76"/>
        <v>0</v>
      </c>
      <c r="M139" s="73"/>
    </row>
    <row r="140" spans="1:13" ht="18" customHeight="1" x14ac:dyDescent="0.25">
      <c r="A140" s="24" t="s">
        <v>120</v>
      </c>
      <c r="B140" s="70" t="s">
        <v>53</v>
      </c>
      <c r="C140" s="73">
        <v>4</v>
      </c>
      <c r="D140" s="72">
        <f t="shared" si="77"/>
        <v>23</v>
      </c>
      <c r="E140" s="70">
        <v>12</v>
      </c>
      <c r="F140" s="72">
        <v>11</v>
      </c>
      <c r="G140" s="72">
        <f t="shared" si="74"/>
        <v>21</v>
      </c>
      <c r="H140" s="70">
        <v>10</v>
      </c>
      <c r="I140" s="72">
        <v>11</v>
      </c>
      <c r="J140" s="72">
        <f t="shared" si="75"/>
        <v>2</v>
      </c>
      <c r="K140" s="73">
        <f t="shared" si="76"/>
        <v>2</v>
      </c>
      <c r="L140" s="73">
        <f t="shared" si="76"/>
        <v>0</v>
      </c>
      <c r="M140" s="73"/>
    </row>
    <row r="141" spans="1:13" ht="18" customHeight="1" x14ac:dyDescent="0.25">
      <c r="A141" s="24" t="s">
        <v>121</v>
      </c>
      <c r="B141" s="70" t="s">
        <v>215</v>
      </c>
      <c r="C141" s="73">
        <v>4</v>
      </c>
      <c r="D141" s="72">
        <f t="shared" si="77"/>
        <v>17</v>
      </c>
      <c r="E141" s="70">
        <v>14</v>
      </c>
      <c r="F141" s="72">
        <v>3</v>
      </c>
      <c r="G141" s="72">
        <f t="shared" si="74"/>
        <v>17</v>
      </c>
      <c r="H141" s="70">
        <v>14</v>
      </c>
      <c r="I141" s="72">
        <v>3</v>
      </c>
      <c r="J141" s="72">
        <f t="shared" si="75"/>
        <v>0</v>
      </c>
      <c r="K141" s="73">
        <f t="shared" si="76"/>
        <v>0</v>
      </c>
      <c r="L141" s="73">
        <f t="shared" si="76"/>
        <v>0</v>
      </c>
      <c r="M141" s="73"/>
    </row>
    <row r="142" spans="1:13" ht="18" customHeight="1" x14ac:dyDescent="0.25">
      <c r="A142" s="24" t="s">
        <v>122</v>
      </c>
      <c r="B142" s="70" t="s">
        <v>216</v>
      </c>
      <c r="C142" s="73">
        <v>4</v>
      </c>
      <c r="D142" s="72">
        <f t="shared" si="77"/>
        <v>18</v>
      </c>
      <c r="E142" s="70">
        <v>17</v>
      </c>
      <c r="F142" s="72">
        <v>1</v>
      </c>
      <c r="G142" s="72">
        <f t="shared" si="74"/>
        <v>18</v>
      </c>
      <c r="H142" s="70">
        <v>17</v>
      </c>
      <c r="I142" s="72">
        <v>1</v>
      </c>
      <c r="J142" s="72">
        <f t="shared" si="75"/>
        <v>0</v>
      </c>
      <c r="K142" s="73">
        <f t="shared" si="76"/>
        <v>0</v>
      </c>
      <c r="L142" s="73">
        <f t="shared" si="76"/>
        <v>0</v>
      </c>
      <c r="M142" s="73"/>
    </row>
    <row r="143" spans="1:13" ht="34.5" customHeight="1" x14ac:dyDescent="0.25">
      <c r="A143" s="24" t="s">
        <v>124</v>
      </c>
      <c r="B143" s="70" t="s">
        <v>217</v>
      </c>
      <c r="C143" s="73">
        <v>4</v>
      </c>
      <c r="D143" s="72">
        <f t="shared" si="77"/>
        <v>11</v>
      </c>
      <c r="E143" s="70">
        <v>8</v>
      </c>
      <c r="F143" s="72">
        <v>3</v>
      </c>
      <c r="G143" s="72">
        <f t="shared" si="74"/>
        <v>9</v>
      </c>
      <c r="H143" s="70">
        <v>6</v>
      </c>
      <c r="I143" s="72">
        <v>3</v>
      </c>
      <c r="J143" s="72">
        <f t="shared" si="75"/>
        <v>2</v>
      </c>
      <c r="K143" s="73">
        <f t="shared" si="76"/>
        <v>2</v>
      </c>
      <c r="L143" s="73">
        <f t="shared" si="76"/>
        <v>0</v>
      </c>
      <c r="M143" s="73"/>
    </row>
    <row r="144" spans="1:13" s="23" customFormat="1" ht="33" customHeight="1" x14ac:dyDescent="0.25">
      <c r="A144" s="20">
        <v>17</v>
      </c>
      <c r="B144" s="35" t="s">
        <v>125</v>
      </c>
      <c r="C144" s="22">
        <f>SUM(C145:C153)</f>
        <v>8</v>
      </c>
      <c r="D144" s="22">
        <f>SUM(D145:D153)</f>
        <v>56</v>
      </c>
      <c r="E144" s="22">
        <f t="shared" ref="E144:J144" si="78">SUM(E145:E153)</f>
        <v>51</v>
      </c>
      <c r="F144" s="22">
        <f t="shared" si="78"/>
        <v>5</v>
      </c>
      <c r="G144" s="22">
        <f t="shared" si="78"/>
        <v>52</v>
      </c>
      <c r="H144" s="22">
        <f t="shared" si="78"/>
        <v>47</v>
      </c>
      <c r="I144" s="22">
        <f t="shared" si="78"/>
        <v>5</v>
      </c>
      <c r="J144" s="22">
        <f t="shared" si="78"/>
        <v>4</v>
      </c>
      <c r="K144" s="22">
        <f t="shared" ref="K144" si="79">SUM(K145:K153)</f>
        <v>4</v>
      </c>
      <c r="L144" s="22">
        <f t="shared" ref="L144" si="80">SUM(L145:L153)</f>
        <v>0</v>
      </c>
      <c r="M144" s="22"/>
    </row>
    <row r="145" spans="1:13" s="37" customFormat="1" ht="18" customHeight="1" x14ac:dyDescent="0.25">
      <c r="A145" s="24" t="s">
        <v>100</v>
      </c>
      <c r="B145" s="68" t="s">
        <v>185</v>
      </c>
      <c r="C145" s="36">
        <v>0</v>
      </c>
      <c r="D145" s="24">
        <f>E145+F145</f>
        <v>4</v>
      </c>
      <c r="E145" s="68">
        <v>4</v>
      </c>
      <c r="F145" s="24">
        <v>0</v>
      </c>
      <c r="G145" s="24">
        <f t="shared" ref="G145" si="81">H145+I145</f>
        <v>4</v>
      </c>
      <c r="H145" s="68">
        <v>4</v>
      </c>
      <c r="I145" s="24">
        <v>0</v>
      </c>
      <c r="J145" s="24">
        <f t="shared" ref="J145" si="82">K145+L145</f>
        <v>0</v>
      </c>
      <c r="K145" s="26">
        <f t="shared" ref="K145:K208" si="83">E145-H145</f>
        <v>0</v>
      </c>
      <c r="L145" s="26">
        <f t="shared" ref="L145:L208" si="84">F145-I145</f>
        <v>0</v>
      </c>
      <c r="M145" s="26"/>
    </row>
    <row r="146" spans="1:13" s="23" customFormat="1" ht="18" customHeight="1" x14ac:dyDescent="0.25">
      <c r="A146" s="24" t="s">
        <v>101</v>
      </c>
      <c r="B146" s="68" t="s">
        <v>35</v>
      </c>
      <c r="C146" s="26">
        <v>1</v>
      </c>
      <c r="D146" s="24">
        <f t="shared" si="46"/>
        <v>13</v>
      </c>
      <c r="E146" s="68">
        <v>8</v>
      </c>
      <c r="F146" s="24">
        <v>5</v>
      </c>
      <c r="G146" s="24">
        <f t="shared" si="47"/>
        <v>13</v>
      </c>
      <c r="H146" s="68">
        <v>8</v>
      </c>
      <c r="I146" s="24">
        <v>5</v>
      </c>
      <c r="J146" s="24">
        <f t="shared" si="48"/>
        <v>0</v>
      </c>
      <c r="K146" s="26">
        <f t="shared" si="83"/>
        <v>0</v>
      </c>
      <c r="L146" s="26">
        <f t="shared" si="84"/>
        <v>0</v>
      </c>
      <c r="M146" s="26"/>
    </row>
    <row r="147" spans="1:13" s="23" customFormat="1" ht="18" customHeight="1" x14ac:dyDescent="0.25">
      <c r="A147" s="24" t="s">
        <v>104</v>
      </c>
      <c r="B147" s="68" t="s">
        <v>36</v>
      </c>
      <c r="C147" s="26">
        <v>1</v>
      </c>
      <c r="D147" s="24">
        <f t="shared" si="46"/>
        <v>5</v>
      </c>
      <c r="E147" s="68">
        <v>5</v>
      </c>
      <c r="F147" s="24">
        <v>0</v>
      </c>
      <c r="G147" s="24">
        <f t="shared" si="47"/>
        <v>5</v>
      </c>
      <c r="H147" s="68">
        <v>5</v>
      </c>
      <c r="I147" s="24">
        <v>0</v>
      </c>
      <c r="J147" s="24">
        <f t="shared" si="48"/>
        <v>0</v>
      </c>
      <c r="K147" s="26">
        <f t="shared" si="83"/>
        <v>0</v>
      </c>
      <c r="L147" s="26">
        <f t="shared" si="84"/>
        <v>0</v>
      </c>
      <c r="M147" s="26"/>
    </row>
    <row r="148" spans="1:13" s="23" customFormat="1" ht="18" customHeight="1" x14ac:dyDescent="0.25">
      <c r="A148" s="24" t="s">
        <v>105</v>
      </c>
      <c r="B148" s="68" t="s">
        <v>218</v>
      </c>
      <c r="C148" s="26">
        <v>1</v>
      </c>
      <c r="D148" s="24">
        <f t="shared" ref="D148:D210" si="85">E148+F148</f>
        <v>6</v>
      </c>
      <c r="E148" s="68">
        <v>6</v>
      </c>
      <c r="F148" s="24">
        <v>0</v>
      </c>
      <c r="G148" s="24">
        <f t="shared" ref="G148:G210" si="86">H148+I148</f>
        <v>5</v>
      </c>
      <c r="H148" s="68">
        <v>5</v>
      </c>
      <c r="I148" s="24">
        <v>0</v>
      </c>
      <c r="J148" s="24">
        <f t="shared" ref="J148:J210" si="87">K148+L148</f>
        <v>1</v>
      </c>
      <c r="K148" s="26">
        <f t="shared" si="83"/>
        <v>1</v>
      </c>
      <c r="L148" s="26">
        <f t="shared" si="84"/>
        <v>0</v>
      </c>
      <c r="M148" s="26"/>
    </row>
    <row r="149" spans="1:13" s="23" customFormat="1" ht="18" customHeight="1" x14ac:dyDescent="0.25">
      <c r="A149" s="24" t="s">
        <v>107</v>
      </c>
      <c r="B149" s="68" t="s">
        <v>57</v>
      </c>
      <c r="C149" s="26">
        <v>1</v>
      </c>
      <c r="D149" s="24">
        <f t="shared" si="85"/>
        <v>5</v>
      </c>
      <c r="E149" s="68">
        <v>5</v>
      </c>
      <c r="F149" s="24">
        <v>0</v>
      </c>
      <c r="G149" s="24">
        <f t="shared" si="86"/>
        <v>4</v>
      </c>
      <c r="H149" s="68">
        <v>4</v>
      </c>
      <c r="I149" s="24">
        <v>0</v>
      </c>
      <c r="J149" s="24">
        <f t="shared" si="87"/>
        <v>1</v>
      </c>
      <c r="K149" s="26">
        <f t="shared" si="83"/>
        <v>1</v>
      </c>
      <c r="L149" s="26">
        <f t="shared" si="84"/>
        <v>0</v>
      </c>
      <c r="M149" s="26"/>
    </row>
    <row r="150" spans="1:13" s="23" customFormat="1" ht="18" customHeight="1" x14ac:dyDescent="0.25">
      <c r="A150" s="24" t="s">
        <v>106</v>
      </c>
      <c r="B150" s="68" t="s">
        <v>58</v>
      </c>
      <c r="C150" s="26">
        <v>1</v>
      </c>
      <c r="D150" s="24">
        <f t="shared" si="85"/>
        <v>5</v>
      </c>
      <c r="E150" s="68">
        <v>5</v>
      </c>
      <c r="F150" s="24">
        <v>0</v>
      </c>
      <c r="G150" s="24">
        <f t="shared" si="86"/>
        <v>4</v>
      </c>
      <c r="H150" s="68">
        <v>4</v>
      </c>
      <c r="I150" s="24">
        <v>0</v>
      </c>
      <c r="J150" s="24">
        <f t="shared" si="87"/>
        <v>1</v>
      </c>
      <c r="K150" s="26">
        <f t="shared" si="83"/>
        <v>1</v>
      </c>
      <c r="L150" s="26">
        <f t="shared" si="84"/>
        <v>0</v>
      </c>
      <c r="M150" s="26"/>
    </row>
    <row r="151" spans="1:13" s="23" customFormat="1" ht="18" customHeight="1" x14ac:dyDescent="0.25">
      <c r="A151" s="24" t="s">
        <v>108</v>
      </c>
      <c r="B151" s="68" t="s">
        <v>59</v>
      </c>
      <c r="C151" s="26">
        <v>1</v>
      </c>
      <c r="D151" s="24">
        <f t="shared" si="85"/>
        <v>6</v>
      </c>
      <c r="E151" s="68">
        <v>6</v>
      </c>
      <c r="F151" s="24">
        <v>0</v>
      </c>
      <c r="G151" s="24">
        <f t="shared" si="86"/>
        <v>6</v>
      </c>
      <c r="H151" s="68">
        <v>6</v>
      </c>
      <c r="I151" s="24">
        <v>0</v>
      </c>
      <c r="J151" s="24">
        <f t="shared" si="87"/>
        <v>0</v>
      </c>
      <c r="K151" s="26">
        <f t="shared" si="83"/>
        <v>0</v>
      </c>
      <c r="L151" s="26">
        <f t="shared" si="84"/>
        <v>0</v>
      </c>
      <c r="M151" s="26"/>
    </row>
    <row r="152" spans="1:13" s="23" customFormat="1" ht="32.25" customHeight="1" x14ac:dyDescent="0.25">
      <c r="A152" s="24" t="s">
        <v>109</v>
      </c>
      <c r="B152" s="68" t="s">
        <v>60</v>
      </c>
      <c r="C152" s="26">
        <v>1</v>
      </c>
      <c r="D152" s="24">
        <f t="shared" si="85"/>
        <v>6</v>
      </c>
      <c r="E152" s="68">
        <v>6</v>
      </c>
      <c r="F152" s="24">
        <v>0</v>
      </c>
      <c r="G152" s="24">
        <f t="shared" si="86"/>
        <v>6</v>
      </c>
      <c r="H152" s="68">
        <v>6</v>
      </c>
      <c r="I152" s="24">
        <v>0</v>
      </c>
      <c r="J152" s="24">
        <f t="shared" si="87"/>
        <v>0</v>
      </c>
      <c r="K152" s="26">
        <f t="shared" si="83"/>
        <v>0</v>
      </c>
      <c r="L152" s="26">
        <f t="shared" si="84"/>
        <v>0</v>
      </c>
      <c r="M152" s="26"/>
    </row>
    <row r="153" spans="1:13" s="23" customFormat="1" ht="18" customHeight="1" x14ac:dyDescent="0.25">
      <c r="A153" s="24" t="s">
        <v>110</v>
      </c>
      <c r="B153" s="68" t="s">
        <v>219</v>
      </c>
      <c r="C153" s="26">
        <v>1</v>
      </c>
      <c r="D153" s="24">
        <f t="shared" si="85"/>
        <v>6</v>
      </c>
      <c r="E153" s="68">
        <v>6</v>
      </c>
      <c r="F153" s="24">
        <v>0</v>
      </c>
      <c r="G153" s="24">
        <f t="shared" si="86"/>
        <v>5</v>
      </c>
      <c r="H153" s="68">
        <v>5</v>
      </c>
      <c r="I153" s="24">
        <v>0</v>
      </c>
      <c r="J153" s="24">
        <f t="shared" si="87"/>
        <v>1</v>
      </c>
      <c r="K153" s="26">
        <f t="shared" si="83"/>
        <v>1</v>
      </c>
      <c r="L153" s="26">
        <f t="shared" si="84"/>
        <v>0</v>
      </c>
      <c r="M153" s="26"/>
    </row>
    <row r="154" spans="1:13" ht="18" customHeight="1" x14ac:dyDescent="0.25">
      <c r="A154" s="20">
        <v>18</v>
      </c>
      <c r="B154" s="35" t="s">
        <v>126</v>
      </c>
      <c r="C154" s="22">
        <f>SUM(C155:C160)</f>
        <v>5</v>
      </c>
      <c r="D154" s="22">
        <f>SUM(D155:D160)</f>
        <v>37</v>
      </c>
      <c r="E154" s="22">
        <f t="shared" ref="E154:L154" si="88">SUM(E155:E160)</f>
        <v>33</v>
      </c>
      <c r="F154" s="22">
        <f t="shared" si="88"/>
        <v>4</v>
      </c>
      <c r="G154" s="22">
        <f t="shared" si="88"/>
        <v>36</v>
      </c>
      <c r="H154" s="22">
        <f t="shared" si="88"/>
        <v>32</v>
      </c>
      <c r="I154" s="22">
        <f t="shared" si="88"/>
        <v>4</v>
      </c>
      <c r="J154" s="22">
        <f t="shared" si="88"/>
        <v>1</v>
      </c>
      <c r="K154" s="22">
        <f t="shared" si="88"/>
        <v>1</v>
      </c>
      <c r="L154" s="22">
        <f t="shared" si="88"/>
        <v>0</v>
      </c>
      <c r="M154" s="22"/>
    </row>
    <row r="155" spans="1:13" s="30" customFormat="1" ht="18" customHeight="1" x14ac:dyDescent="0.25">
      <c r="A155" s="24" t="s">
        <v>100</v>
      </c>
      <c r="B155" s="68" t="s">
        <v>220</v>
      </c>
      <c r="C155" s="36">
        <v>0</v>
      </c>
      <c r="D155" s="24">
        <f>E155+F155</f>
        <v>3</v>
      </c>
      <c r="E155" s="68">
        <v>3</v>
      </c>
      <c r="F155" s="24">
        <v>0</v>
      </c>
      <c r="G155" s="24">
        <f t="shared" ref="G155:G160" si="89">H155+I155</f>
        <v>3</v>
      </c>
      <c r="H155" s="68">
        <v>3</v>
      </c>
      <c r="I155" s="24">
        <v>0</v>
      </c>
      <c r="J155" s="24">
        <f t="shared" ref="J155:J160" si="90">K155+L155</f>
        <v>0</v>
      </c>
      <c r="K155" s="26">
        <f t="shared" ref="K155:L160" si="91">E155-H155</f>
        <v>0</v>
      </c>
      <c r="L155" s="26">
        <f t="shared" si="91"/>
        <v>0</v>
      </c>
      <c r="M155" s="26"/>
    </row>
    <row r="156" spans="1:13" ht="18" customHeight="1" x14ac:dyDescent="0.25">
      <c r="A156" s="24" t="s">
        <v>101</v>
      </c>
      <c r="B156" s="68" t="s">
        <v>35</v>
      </c>
      <c r="C156" s="26">
        <v>1</v>
      </c>
      <c r="D156" s="24">
        <f t="shared" ref="D156:D160" si="92">E156+F156</f>
        <v>10</v>
      </c>
      <c r="E156" s="68">
        <v>8</v>
      </c>
      <c r="F156" s="24">
        <v>2</v>
      </c>
      <c r="G156" s="24">
        <f t="shared" si="89"/>
        <v>9</v>
      </c>
      <c r="H156" s="68">
        <v>7</v>
      </c>
      <c r="I156" s="24">
        <v>2</v>
      </c>
      <c r="J156" s="24">
        <f t="shared" si="90"/>
        <v>1</v>
      </c>
      <c r="K156" s="26">
        <f t="shared" si="91"/>
        <v>1</v>
      </c>
      <c r="L156" s="26">
        <f t="shared" si="91"/>
        <v>0</v>
      </c>
      <c r="M156" s="26"/>
    </row>
    <row r="157" spans="1:13" ht="18" customHeight="1" x14ac:dyDescent="0.25">
      <c r="A157" s="24" t="s">
        <v>104</v>
      </c>
      <c r="B157" s="68" t="s">
        <v>36</v>
      </c>
      <c r="C157" s="26">
        <v>1</v>
      </c>
      <c r="D157" s="24">
        <f t="shared" si="92"/>
        <v>2</v>
      </c>
      <c r="E157" s="68">
        <v>2</v>
      </c>
      <c r="F157" s="24">
        <v>0</v>
      </c>
      <c r="G157" s="24">
        <f t="shared" si="89"/>
        <v>2</v>
      </c>
      <c r="H157" s="68">
        <v>2</v>
      </c>
      <c r="I157" s="24">
        <v>0</v>
      </c>
      <c r="J157" s="24">
        <f t="shared" si="90"/>
        <v>0</v>
      </c>
      <c r="K157" s="26">
        <f t="shared" si="91"/>
        <v>0</v>
      </c>
      <c r="L157" s="26">
        <f t="shared" si="91"/>
        <v>0</v>
      </c>
      <c r="M157" s="26"/>
    </row>
    <row r="158" spans="1:13" ht="18" customHeight="1" x14ac:dyDescent="0.25">
      <c r="A158" s="24" t="s">
        <v>105</v>
      </c>
      <c r="B158" s="68" t="s">
        <v>221</v>
      </c>
      <c r="C158" s="26">
        <v>1</v>
      </c>
      <c r="D158" s="24">
        <f t="shared" si="92"/>
        <v>5</v>
      </c>
      <c r="E158" s="68">
        <v>5</v>
      </c>
      <c r="F158" s="24">
        <v>0</v>
      </c>
      <c r="G158" s="24">
        <f t="shared" si="89"/>
        <v>5</v>
      </c>
      <c r="H158" s="68">
        <v>5</v>
      </c>
      <c r="I158" s="24">
        <v>0</v>
      </c>
      <c r="J158" s="24">
        <f t="shared" si="90"/>
        <v>0</v>
      </c>
      <c r="K158" s="26">
        <f t="shared" si="91"/>
        <v>0</v>
      </c>
      <c r="L158" s="26">
        <f t="shared" si="91"/>
        <v>0</v>
      </c>
      <c r="M158" s="26"/>
    </row>
    <row r="159" spans="1:13" ht="18" customHeight="1" x14ac:dyDescent="0.25">
      <c r="A159" s="24" t="s">
        <v>107</v>
      </c>
      <c r="B159" s="68" t="s">
        <v>222</v>
      </c>
      <c r="C159" s="26">
        <v>1</v>
      </c>
      <c r="D159" s="24">
        <f t="shared" si="92"/>
        <v>5</v>
      </c>
      <c r="E159" s="68">
        <v>5</v>
      </c>
      <c r="F159" s="24">
        <v>0</v>
      </c>
      <c r="G159" s="24">
        <f t="shared" si="89"/>
        <v>5</v>
      </c>
      <c r="H159" s="68">
        <v>5</v>
      </c>
      <c r="I159" s="24">
        <v>0</v>
      </c>
      <c r="J159" s="24">
        <f t="shared" si="90"/>
        <v>0</v>
      </c>
      <c r="K159" s="26">
        <f t="shared" si="91"/>
        <v>0</v>
      </c>
      <c r="L159" s="26">
        <f t="shared" si="91"/>
        <v>0</v>
      </c>
      <c r="M159" s="26"/>
    </row>
    <row r="160" spans="1:13" ht="18" customHeight="1" x14ac:dyDescent="0.25">
      <c r="A160" s="24"/>
      <c r="B160" s="70" t="s">
        <v>63</v>
      </c>
      <c r="C160" s="73">
        <v>1</v>
      </c>
      <c r="D160" s="72">
        <f t="shared" si="92"/>
        <v>12</v>
      </c>
      <c r="E160" s="70">
        <v>10</v>
      </c>
      <c r="F160" s="72">
        <v>2</v>
      </c>
      <c r="G160" s="72">
        <f t="shared" si="89"/>
        <v>12</v>
      </c>
      <c r="H160" s="70">
        <v>10</v>
      </c>
      <c r="I160" s="72">
        <v>2</v>
      </c>
      <c r="J160" s="72">
        <f t="shared" si="90"/>
        <v>0</v>
      </c>
      <c r="K160" s="73">
        <f t="shared" si="91"/>
        <v>0</v>
      </c>
      <c r="L160" s="73">
        <f t="shared" si="91"/>
        <v>0</v>
      </c>
      <c r="M160" s="26"/>
    </row>
    <row r="161" spans="1:13" ht="18" customHeight="1" x14ac:dyDescent="0.25">
      <c r="A161" s="20">
        <v>19</v>
      </c>
      <c r="B161" s="35" t="s">
        <v>127</v>
      </c>
      <c r="C161" s="22">
        <f t="shared" ref="C161:L161" si="93">SUM(C162:C167)</f>
        <v>5</v>
      </c>
      <c r="D161" s="22">
        <f t="shared" si="93"/>
        <v>31</v>
      </c>
      <c r="E161" s="22">
        <f t="shared" si="93"/>
        <v>29</v>
      </c>
      <c r="F161" s="22">
        <f t="shared" si="93"/>
        <v>2</v>
      </c>
      <c r="G161" s="22">
        <f t="shared" si="93"/>
        <v>31</v>
      </c>
      <c r="H161" s="22">
        <f t="shared" si="93"/>
        <v>29</v>
      </c>
      <c r="I161" s="22">
        <f t="shared" si="93"/>
        <v>2</v>
      </c>
      <c r="J161" s="22">
        <f t="shared" si="93"/>
        <v>0</v>
      </c>
      <c r="K161" s="22">
        <f t="shared" si="93"/>
        <v>0</v>
      </c>
      <c r="L161" s="22">
        <f t="shared" si="93"/>
        <v>0</v>
      </c>
      <c r="M161" s="22"/>
    </row>
    <row r="162" spans="1:13" s="30" customFormat="1" ht="18" customHeight="1" x14ac:dyDescent="0.25">
      <c r="A162" s="24" t="s">
        <v>100</v>
      </c>
      <c r="B162" s="68" t="s">
        <v>185</v>
      </c>
      <c r="C162" s="36">
        <v>0</v>
      </c>
      <c r="D162" s="24">
        <f>E162+F162</f>
        <v>3</v>
      </c>
      <c r="E162" s="68">
        <v>3</v>
      </c>
      <c r="F162" s="24">
        <v>0</v>
      </c>
      <c r="G162" s="24">
        <f t="shared" ref="G162" si="94">H162+I162</f>
        <v>4</v>
      </c>
      <c r="H162" s="68">
        <v>4</v>
      </c>
      <c r="I162" s="24">
        <v>0</v>
      </c>
      <c r="J162" s="24">
        <f t="shared" ref="J162" si="95">K162+L162</f>
        <v>-1</v>
      </c>
      <c r="K162" s="26">
        <f t="shared" ref="K162" si="96">E162-H162</f>
        <v>-1</v>
      </c>
      <c r="L162" s="26">
        <f t="shared" ref="L162" si="97">F162-I162</f>
        <v>0</v>
      </c>
      <c r="M162" s="26"/>
    </row>
    <row r="163" spans="1:13" ht="18" customHeight="1" x14ac:dyDescent="0.25">
      <c r="A163" s="24" t="s">
        <v>101</v>
      </c>
      <c r="B163" s="68" t="s">
        <v>35</v>
      </c>
      <c r="C163" s="26">
        <v>1</v>
      </c>
      <c r="D163" s="24">
        <f t="shared" si="85"/>
        <v>8</v>
      </c>
      <c r="E163" s="68">
        <v>6</v>
      </c>
      <c r="F163" s="24">
        <v>2</v>
      </c>
      <c r="G163" s="24">
        <f t="shared" si="86"/>
        <v>8</v>
      </c>
      <c r="H163" s="68">
        <v>6</v>
      </c>
      <c r="I163" s="24">
        <v>2</v>
      </c>
      <c r="J163" s="24">
        <f t="shared" si="87"/>
        <v>0</v>
      </c>
      <c r="K163" s="26">
        <f t="shared" si="83"/>
        <v>0</v>
      </c>
      <c r="L163" s="26">
        <f t="shared" si="84"/>
        <v>0</v>
      </c>
      <c r="M163" s="26"/>
    </row>
    <row r="164" spans="1:13" ht="18" customHeight="1" x14ac:dyDescent="0.25">
      <c r="A164" s="24" t="s">
        <v>104</v>
      </c>
      <c r="B164" s="68" t="s">
        <v>223</v>
      </c>
      <c r="C164" s="26">
        <v>1</v>
      </c>
      <c r="D164" s="24">
        <f t="shared" si="85"/>
        <v>5</v>
      </c>
      <c r="E164" s="68">
        <v>5</v>
      </c>
      <c r="F164" s="24">
        <v>0</v>
      </c>
      <c r="G164" s="24">
        <f t="shared" si="86"/>
        <v>5</v>
      </c>
      <c r="H164" s="68">
        <v>5</v>
      </c>
      <c r="I164" s="24">
        <v>0</v>
      </c>
      <c r="J164" s="24">
        <f t="shared" si="87"/>
        <v>0</v>
      </c>
      <c r="K164" s="26">
        <f t="shared" si="83"/>
        <v>0</v>
      </c>
      <c r="L164" s="26">
        <f t="shared" si="84"/>
        <v>0</v>
      </c>
      <c r="M164" s="26"/>
    </row>
    <row r="165" spans="1:13" ht="18" customHeight="1" x14ac:dyDescent="0.25">
      <c r="A165" s="24" t="s">
        <v>105</v>
      </c>
      <c r="B165" s="68" t="s">
        <v>224</v>
      </c>
      <c r="C165" s="26">
        <v>1</v>
      </c>
      <c r="D165" s="24">
        <f t="shared" si="85"/>
        <v>5</v>
      </c>
      <c r="E165" s="68">
        <v>5</v>
      </c>
      <c r="F165" s="24">
        <v>0</v>
      </c>
      <c r="G165" s="24">
        <f t="shared" si="86"/>
        <v>4</v>
      </c>
      <c r="H165" s="68">
        <v>4</v>
      </c>
      <c r="I165" s="24">
        <v>0</v>
      </c>
      <c r="J165" s="24">
        <f t="shared" si="87"/>
        <v>1</v>
      </c>
      <c r="K165" s="26">
        <f t="shared" si="83"/>
        <v>1</v>
      </c>
      <c r="L165" s="26">
        <f t="shared" si="84"/>
        <v>0</v>
      </c>
      <c r="M165" s="26"/>
    </row>
    <row r="166" spans="1:13" ht="18" customHeight="1" x14ac:dyDescent="0.25">
      <c r="A166" s="24" t="s">
        <v>107</v>
      </c>
      <c r="B166" s="68" t="s">
        <v>225</v>
      </c>
      <c r="C166" s="26">
        <v>1</v>
      </c>
      <c r="D166" s="24">
        <f t="shared" si="85"/>
        <v>5</v>
      </c>
      <c r="E166" s="68">
        <v>5</v>
      </c>
      <c r="F166" s="24">
        <v>0</v>
      </c>
      <c r="G166" s="24">
        <f t="shared" si="86"/>
        <v>5</v>
      </c>
      <c r="H166" s="68">
        <v>5</v>
      </c>
      <c r="I166" s="24">
        <v>0</v>
      </c>
      <c r="J166" s="24">
        <f t="shared" si="87"/>
        <v>0</v>
      </c>
      <c r="K166" s="26">
        <f t="shared" si="83"/>
        <v>0</v>
      </c>
      <c r="L166" s="26">
        <f t="shared" si="84"/>
        <v>0</v>
      </c>
      <c r="M166" s="26"/>
    </row>
    <row r="167" spans="1:13" ht="30.75" customHeight="1" x14ac:dyDescent="0.25">
      <c r="A167" s="24" t="s">
        <v>106</v>
      </c>
      <c r="B167" s="68" t="s">
        <v>226</v>
      </c>
      <c r="C167" s="26">
        <v>1</v>
      </c>
      <c r="D167" s="24">
        <f t="shared" si="85"/>
        <v>5</v>
      </c>
      <c r="E167" s="68">
        <v>5</v>
      </c>
      <c r="F167" s="24">
        <v>0</v>
      </c>
      <c r="G167" s="24">
        <f t="shared" si="86"/>
        <v>5</v>
      </c>
      <c r="H167" s="68">
        <v>5</v>
      </c>
      <c r="I167" s="24">
        <v>0</v>
      </c>
      <c r="J167" s="24">
        <f t="shared" si="87"/>
        <v>0</v>
      </c>
      <c r="K167" s="26">
        <f t="shared" si="83"/>
        <v>0</v>
      </c>
      <c r="L167" s="26">
        <f t="shared" si="84"/>
        <v>0</v>
      </c>
      <c r="M167" s="26"/>
    </row>
    <row r="168" spans="1:13" ht="18" customHeight="1" x14ac:dyDescent="0.25">
      <c r="A168" s="20">
        <v>20</v>
      </c>
      <c r="B168" s="35" t="s">
        <v>128</v>
      </c>
      <c r="C168" s="22">
        <f>SUM(C169+C175+C176+C177)</f>
        <v>8</v>
      </c>
      <c r="D168" s="22">
        <f t="shared" ref="D168:L168" si="98">SUM(D169+D175+D176+D177)</f>
        <v>70</v>
      </c>
      <c r="E168" s="22">
        <f t="shared" si="98"/>
        <v>65</v>
      </c>
      <c r="F168" s="22">
        <f t="shared" si="98"/>
        <v>5</v>
      </c>
      <c r="G168" s="22">
        <f t="shared" si="98"/>
        <v>64</v>
      </c>
      <c r="H168" s="22">
        <f t="shared" si="98"/>
        <v>59</v>
      </c>
      <c r="I168" s="22">
        <f t="shared" si="98"/>
        <v>5</v>
      </c>
      <c r="J168" s="22">
        <f t="shared" si="98"/>
        <v>6</v>
      </c>
      <c r="K168" s="22">
        <f t="shared" si="98"/>
        <v>6</v>
      </c>
      <c r="L168" s="22">
        <f t="shared" si="98"/>
        <v>0</v>
      </c>
      <c r="M168" s="22"/>
    </row>
    <row r="169" spans="1:13" s="30" customFormat="1" ht="18" customHeight="1" x14ac:dyDescent="0.25">
      <c r="A169" s="24" t="s">
        <v>100</v>
      </c>
      <c r="B169" s="70" t="s">
        <v>207</v>
      </c>
      <c r="C169" s="72">
        <f>SUM(C170:C174)</f>
        <v>5</v>
      </c>
      <c r="D169" s="72">
        <f t="shared" ref="D169:L169" si="99">SUM(D170:D174)</f>
        <v>32</v>
      </c>
      <c r="E169" s="72">
        <f t="shared" si="99"/>
        <v>29</v>
      </c>
      <c r="F169" s="72">
        <f t="shared" si="99"/>
        <v>3</v>
      </c>
      <c r="G169" s="72">
        <f t="shared" si="99"/>
        <v>30</v>
      </c>
      <c r="H169" s="70">
        <f t="shared" ref="H169" si="100">SUM(H170:H174)</f>
        <v>27</v>
      </c>
      <c r="I169" s="72">
        <f t="shared" si="99"/>
        <v>3</v>
      </c>
      <c r="J169" s="72">
        <f t="shared" si="99"/>
        <v>2</v>
      </c>
      <c r="K169" s="72">
        <f t="shared" si="99"/>
        <v>2</v>
      </c>
      <c r="L169" s="72">
        <f t="shared" si="99"/>
        <v>0</v>
      </c>
      <c r="M169" s="26"/>
    </row>
    <row r="170" spans="1:13" ht="18" customHeight="1" x14ac:dyDescent="0.25">
      <c r="A170" s="24" t="s">
        <v>101</v>
      </c>
      <c r="B170" s="68" t="s">
        <v>185</v>
      </c>
      <c r="C170" s="26">
        <v>1</v>
      </c>
      <c r="D170" s="24">
        <f>E170+F170</f>
        <v>7</v>
      </c>
      <c r="E170" s="68">
        <v>4</v>
      </c>
      <c r="F170" s="24">
        <v>3</v>
      </c>
      <c r="G170" s="24">
        <f t="shared" ref="G170:G177" si="101">H170+I170</f>
        <v>6</v>
      </c>
      <c r="H170" s="68">
        <v>3</v>
      </c>
      <c r="I170" s="24">
        <v>3</v>
      </c>
      <c r="J170" s="24">
        <f t="shared" ref="J170:J177" si="102">K170+L170</f>
        <v>1</v>
      </c>
      <c r="K170" s="26">
        <f t="shared" ref="K170:K177" si="103">E170-H170</f>
        <v>1</v>
      </c>
      <c r="L170" s="26">
        <f t="shared" ref="L170:L177" si="104">F170-I170</f>
        <v>0</v>
      </c>
      <c r="M170" s="26"/>
    </row>
    <row r="171" spans="1:13" ht="18" customHeight="1" x14ac:dyDescent="0.25">
      <c r="A171" s="24" t="s">
        <v>104</v>
      </c>
      <c r="B171" s="68" t="s">
        <v>35</v>
      </c>
      <c r="C171" s="26">
        <v>1</v>
      </c>
      <c r="D171" s="24">
        <f t="shared" ref="D171:D177" si="105">E171+F171</f>
        <v>8</v>
      </c>
      <c r="E171" s="68">
        <v>8</v>
      </c>
      <c r="F171" s="24">
        <v>0</v>
      </c>
      <c r="G171" s="24">
        <f t="shared" si="101"/>
        <v>7</v>
      </c>
      <c r="H171" s="68">
        <v>7</v>
      </c>
      <c r="I171" s="24">
        <v>0</v>
      </c>
      <c r="J171" s="24">
        <f t="shared" si="102"/>
        <v>1</v>
      </c>
      <c r="K171" s="26">
        <f t="shared" si="103"/>
        <v>1</v>
      </c>
      <c r="L171" s="26">
        <f t="shared" si="104"/>
        <v>0</v>
      </c>
      <c r="M171" s="26"/>
    </row>
    <row r="172" spans="1:13" ht="32.25" customHeight="1" x14ac:dyDescent="0.25">
      <c r="A172" s="24" t="s">
        <v>105</v>
      </c>
      <c r="B172" s="68" t="s">
        <v>227</v>
      </c>
      <c r="C172" s="26">
        <v>1</v>
      </c>
      <c r="D172" s="24">
        <f t="shared" si="105"/>
        <v>5</v>
      </c>
      <c r="E172" s="68">
        <v>5</v>
      </c>
      <c r="F172" s="24">
        <v>0</v>
      </c>
      <c r="G172" s="24">
        <f t="shared" si="101"/>
        <v>5</v>
      </c>
      <c r="H172" s="68">
        <v>5</v>
      </c>
      <c r="I172" s="24">
        <v>0</v>
      </c>
      <c r="J172" s="24">
        <f t="shared" si="102"/>
        <v>0</v>
      </c>
      <c r="K172" s="26">
        <f t="shared" si="103"/>
        <v>0</v>
      </c>
      <c r="L172" s="26">
        <f t="shared" si="104"/>
        <v>0</v>
      </c>
      <c r="M172" s="26"/>
    </row>
    <row r="173" spans="1:13" ht="33" customHeight="1" x14ac:dyDescent="0.25">
      <c r="A173" s="24" t="s">
        <v>107</v>
      </c>
      <c r="B173" s="68" t="s">
        <v>64</v>
      </c>
      <c r="C173" s="26">
        <v>1</v>
      </c>
      <c r="D173" s="24">
        <f t="shared" si="105"/>
        <v>5</v>
      </c>
      <c r="E173" s="68">
        <v>5</v>
      </c>
      <c r="F173" s="24">
        <v>0</v>
      </c>
      <c r="G173" s="24">
        <f t="shared" si="101"/>
        <v>4</v>
      </c>
      <c r="H173" s="68">
        <v>4</v>
      </c>
      <c r="I173" s="24">
        <v>0</v>
      </c>
      <c r="J173" s="24">
        <f t="shared" si="102"/>
        <v>1</v>
      </c>
      <c r="K173" s="26">
        <f t="shared" si="103"/>
        <v>1</v>
      </c>
      <c r="L173" s="26">
        <f t="shared" si="104"/>
        <v>0</v>
      </c>
      <c r="M173" s="26"/>
    </row>
    <row r="174" spans="1:13" ht="18" customHeight="1" x14ac:dyDescent="0.25">
      <c r="A174" s="24" t="s">
        <v>106</v>
      </c>
      <c r="B174" s="68" t="s">
        <v>14</v>
      </c>
      <c r="C174" s="26">
        <v>1</v>
      </c>
      <c r="D174" s="24">
        <f t="shared" si="105"/>
        <v>7</v>
      </c>
      <c r="E174" s="68">
        <v>7</v>
      </c>
      <c r="F174" s="24">
        <v>0</v>
      </c>
      <c r="G174" s="24">
        <f t="shared" si="101"/>
        <v>8</v>
      </c>
      <c r="H174" s="68">
        <v>8</v>
      </c>
      <c r="I174" s="24">
        <v>0</v>
      </c>
      <c r="J174" s="24">
        <f t="shared" si="102"/>
        <v>-1</v>
      </c>
      <c r="K174" s="26">
        <f t="shared" si="103"/>
        <v>-1</v>
      </c>
      <c r="L174" s="26">
        <f t="shared" si="104"/>
        <v>0</v>
      </c>
      <c r="M174" s="26"/>
    </row>
    <row r="175" spans="1:13" ht="18" customHeight="1" x14ac:dyDescent="0.25">
      <c r="A175" s="24" t="s">
        <v>108</v>
      </c>
      <c r="B175" s="70" t="s">
        <v>228</v>
      </c>
      <c r="C175" s="73">
        <v>1</v>
      </c>
      <c r="D175" s="72">
        <f t="shared" si="105"/>
        <v>15</v>
      </c>
      <c r="E175" s="70">
        <v>14</v>
      </c>
      <c r="F175" s="72">
        <v>1</v>
      </c>
      <c r="G175" s="72">
        <f t="shared" si="101"/>
        <v>12</v>
      </c>
      <c r="H175" s="70">
        <v>11</v>
      </c>
      <c r="I175" s="72">
        <v>1</v>
      </c>
      <c r="J175" s="72">
        <f t="shared" si="102"/>
        <v>3</v>
      </c>
      <c r="K175" s="73">
        <f t="shared" si="103"/>
        <v>3</v>
      </c>
      <c r="L175" s="73">
        <f t="shared" si="104"/>
        <v>0</v>
      </c>
      <c r="M175" s="26"/>
    </row>
    <row r="176" spans="1:13" ht="18" customHeight="1" x14ac:dyDescent="0.25">
      <c r="A176" s="24" t="s">
        <v>109</v>
      </c>
      <c r="B176" s="70" t="s">
        <v>67</v>
      </c>
      <c r="C176" s="73">
        <v>1</v>
      </c>
      <c r="D176" s="72">
        <f t="shared" si="105"/>
        <v>13</v>
      </c>
      <c r="E176" s="70">
        <v>13</v>
      </c>
      <c r="F176" s="72">
        <v>0</v>
      </c>
      <c r="G176" s="72">
        <f t="shared" si="101"/>
        <v>12</v>
      </c>
      <c r="H176" s="70">
        <v>12</v>
      </c>
      <c r="I176" s="72">
        <v>0</v>
      </c>
      <c r="J176" s="72">
        <f t="shared" si="102"/>
        <v>1</v>
      </c>
      <c r="K176" s="73">
        <f t="shared" si="103"/>
        <v>1</v>
      </c>
      <c r="L176" s="73">
        <f t="shared" si="104"/>
        <v>0</v>
      </c>
      <c r="M176" s="26"/>
    </row>
    <row r="177" spans="1:13" ht="18" customHeight="1" x14ac:dyDescent="0.25">
      <c r="A177" s="24" t="s">
        <v>110</v>
      </c>
      <c r="B177" s="70" t="s">
        <v>66</v>
      </c>
      <c r="C177" s="73">
        <v>1</v>
      </c>
      <c r="D177" s="72">
        <f t="shared" si="105"/>
        <v>10</v>
      </c>
      <c r="E177" s="70">
        <v>9</v>
      </c>
      <c r="F177" s="72">
        <v>1</v>
      </c>
      <c r="G177" s="72">
        <f t="shared" si="101"/>
        <v>10</v>
      </c>
      <c r="H177" s="70">
        <v>9</v>
      </c>
      <c r="I177" s="72">
        <v>1</v>
      </c>
      <c r="J177" s="72">
        <f t="shared" si="102"/>
        <v>0</v>
      </c>
      <c r="K177" s="73">
        <f t="shared" si="103"/>
        <v>0</v>
      </c>
      <c r="L177" s="73">
        <f t="shared" si="104"/>
        <v>0</v>
      </c>
      <c r="M177" s="26"/>
    </row>
    <row r="178" spans="1:13" s="23" customFormat="1" ht="18" customHeight="1" x14ac:dyDescent="0.25">
      <c r="A178" s="20">
        <v>21</v>
      </c>
      <c r="B178" s="35" t="s">
        <v>129</v>
      </c>
      <c r="C178" s="22">
        <f t="shared" ref="C178:L178" si="106">SUM(C179:C183)</f>
        <v>4</v>
      </c>
      <c r="D178" s="22">
        <f t="shared" si="106"/>
        <v>24</v>
      </c>
      <c r="E178" s="22">
        <f t="shared" si="106"/>
        <v>22</v>
      </c>
      <c r="F178" s="22">
        <f t="shared" si="106"/>
        <v>2</v>
      </c>
      <c r="G178" s="22">
        <f t="shared" si="106"/>
        <v>23</v>
      </c>
      <c r="H178" s="22">
        <f t="shared" si="106"/>
        <v>21</v>
      </c>
      <c r="I178" s="22">
        <f t="shared" si="106"/>
        <v>2</v>
      </c>
      <c r="J178" s="22">
        <f t="shared" si="106"/>
        <v>1</v>
      </c>
      <c r="K178" s="22">
        <f t="shared" si="106"/>
        <v>1</v>
      </c>
      <c r="L178" s="22">
        <f t="shared" si="106"/>
        <v>0</v>
      </c>
      <c r="M178" s="22"/>
    </row>
    <row r="179" spans="1:13" s="37" customFormat="1" ht="18" customHeight="1" x14ac:dyDescent="0.25">
      <c r="A179" s="24" t="s">
        <v>100</v>
      </c>
      <c r="B179" s="68" t="s">
        <v>229</v>
      </c>
      <c r="C179" s="24">
        <v>0</v>
      </c>
      <c r="D179" s="24">
        <f>E179+F179</f>
        <v>3</v>
      </c>
      <c r="E179" s="68">
        <v>3</v>
      </c>
      <c r="F179" s="24">
        <v>0</v>
      </c>
      <c r="G179" s="24">
        <f t="shared" ref="G179" si="107">H179+I179</f>
        <v>3</v>
      </c>
      <c r="H179" s="68">
        <v>3</v>
      </c>
      <c r="I179" s="24">
        <v>0</v>
      </c>
      <c r="J179" s="24">
        <f t="shared" ref="J179" si="108">K179+L179</f>
        <v>0</v>
      </c>
      <c r="K179" s="26">
        <f t="shared" si="83"/>
        <v>0</v>
      </c>
      <c r="L179" s="26">
        <f t="shared" si="84"/>
        <v>0</v>
      </c>
      <c r="M179" s="26"/>
    </row>
    <row r="180" spans="1:13" s="23" customFormat="1" ht="18" customHeight="1" x14ac:dyDescent="0.25">
      <c r="A180" s="24" t="s">
        <v>101</v>
      </c>
      <c r="B180" s="68" t="s">
        <v>230</v>
      </c>
      <c r="C180" s="26">
        <v>1</v>
      </c>
      <c r="D180" s="24">
        <f t="shared" si="85"/>
        <v>8</v>
      </c>
      <c r="E180" s="68">
        <v>6</v>
      </c>
      <c r="F180" s="24">
        <v>2</v>
      </c>
      <c r="G180" s="24">
        <f t="shared" si="86"/>
        <v>7</v>
      </c>
      <c r="H180" s="68">
        <v>5</v>
      </c>
      <c r="I180" s="24">
        <v>2</v>
      </c>
      <c r="J180" s="24">
        <f t="shared" si="87"/>
        <v>1</v>
      </c>
      <c r="K180" s="26">
        <f t="shared" si="83"/>
        <v>1</v>
      </c>
      <c r="L180" s="26">
        <f t="shared" si="84"/>
        <v>0</v>
      </c>
      <c r="M180" s="26"/>
    </row>
    <row r="181" spans="1:13" s="23" customFormat="1" ht="18" customHeight="1" x14ac:dyDescent="0.25">
      <c r="A181" s="24" t="s">
        <v>104</v>
      </c>
      <c r="B181" s="68" t="s">
        <v>231</v>
      </c>
      <c r="C181" s="26">
        <v>1</v>
      </c>
      <c r="D181" s="24">
        <f t="shared" si="85"/>
        <v>4</v>
      </c>
      <c r="E181" s="68">
        <v>4</v>
      </c>
      <c r="F181" s="24">
        <v>0</v>
      </c>
      <c r="G181" s="24">
        <f t="shared" si="86"/>
        <v>4</v>
      </c>
      <c r="H181" s="68">
        <v>4</v>
      </c>
      <c r="I181" s="24">
        <v>0</v>
      </c>
      <c r="J181" s="24">
        <f t="shared" si="87"/>
        <v>0</v>
      </c>
      <c r="K181" s="26">
        <f t="shared" si="83"/>
        <v>0</v>
      </c>
      <c r="L181" s="26">
        <f t="shared" si="84"/>
        <v>0</v>
      </c>
      <c r="M181" s="26"/>
    </row>
    <row r="182" spans="1:13" s="23" customFormat="1" ht="18" customHeight="1" x14ac:dyDescent="0.25">
      <c r="A182" s="24" t="s">
        <v>105</v>
      </c>
      <c r="B182" s="68" t="s">
        <v>35</v>
      </c>
      <c r="C182" s="26">
        <v>1</v>
      </c>
      <c r="D182" s="24">
        <f t="shared" si="85"/>
        <v>6</v>
      </c>
      <c r="E182" s="68">
        <v>6</v>
      </c>
      <c r="F182" s="24">
        <v>0</v>
      </c>
      <c r="G182" s="24">
        <f t="shared" si="86"/>
        <v>6</v>
      </c>
      <c r="H182" s="68">
        <v>6</v>
      </c>
      <c r="I182" s="24">
        <v>0</v>
      </c>
      <c r="J182" s="24">
        <f t="shared" si="87"/>
        <v>0</v>
      </c>
      <c r="K182" s="26">
        <f t="shared" si="83"/>
        <v>0</v>
      </c>
      <c r="L182" s="26">
        <f t="shared" si="84"/>
        <v>0</v>
      </c>
      <c r="M182" s="26"/>
    </row>
    <row r="183" spans="1:13" s="23" customFormat="1" ht="18" customHeight="1" x14ac:dyDescent="0.25">
      <c r="A183" s="24" t="s">
        <v>107</v>
      </c>
      <c r="B183" s="68" t="s">
        <v>36</v>
      </c>
      <c r="C183" s="26">
        <v>1</v>
      </c>
      <c r="D183" s="24">
        <f t="shared" si="85"/>
        <v>3</v>
      </c>
      <c r="E183" s="68">
        <v>3</v>
      </c>
      <c r="F183" s="24">
        <v>0</v>
      </c>
      <c r="G183" s="24">
        <f t="shared" si="86"/>
        <v>3</v>
      </c>
      <c r="H183" s="68">
        <v>3</v>
      </c>
      <c r="I183" s="24">
        <v>0</v>
      </c>
      <c r="J183" s="24">
        <f t="shared" si="87"/>
        <v>0</v>
      </c>
      <c r="K183" s="26">
        <f t="shared" si="83"/>
        <v>0</v>
      </c>
      <c r="L183" s="26">
        <f t="shared" si="84"/>
        <v>0</v>
      </c>
      <c r="M183" s="26"/>
    </row>
    <row r="184" spans="1:13" ht="18" customHeight="1" x14ac:dyDescent="0.25">
      <c r="A184" s="20">
        <v>22</v>
      </c>
      <c r="B184" s="46" t="s">
        <v>130</v>
      </c>
      <c r="C184" s="22">
        <f t="shared" ref="C184:L184" si="109">SUM(C185:C193)</f>
        <v>11</v>
      </c>
      <c r="D184" s="22">
        <f t="shared" si="109"/>
        <v>74</v>
      </c>
      <c r="E184" s="22">
        <f t="shared" si="109"/>
        <v>58</v>
      </c>
      <c r="F184" s="22">
        <f t="shared" si="109"/>
        <v>16</v>
      </c>
      <c r="G184" s="22">
        <f t="shared" si="109"/>
        <v>73</v>
      </c>
      <c r="H184" s="22">
        <f t="shared" si="109"/>
        <v>57</v>
      </c>
      <c r="I184" s="22">
        <f t="shared" si="109"/>
        <v>16</v>
      </c>
      <c r="J184" s="22">
        <f t="shared" si="109"/>
        <v>1</v>
      </c>
      <c r="K184" s="22">
        <f t="shared" si="109"/>
        <v>1</v>
      </c>
      <c r="L184" s="22">
        <f t="shared" si="109"/>
        <v>0</v>
      </c>
      <c r="M184" s="22"/>
    </row>
    <row r="185" spans="1:13" s="30" customFormat="1" ht="18" customHeight="1" x14ac:dyDescent="0.25">
      <c r="A185" s="24" t="s">
        <v>100</v>
      </c>
      <c r="B185" s="68" t="s">
        <v>185</v>
      </c>
      <c r="C185" s="24">
        <v>0</v>
      </c>
      <c r="D185" s="24">
        <f>E185+F185</f>
        <v>5</v>
      </c>
      <c r="E185" s="68">
        <v>5</v>
      </c>
      <c r="F185" s="24">
        <v>0</v>
      </c>
      <c r="G185" s="24">
        <f t="shared" ref="G185:G193" si="110">H185+I185</f>
        <v>4</v>
      </c>
      <c r="H185" s="68">
        <v>4</v>
      </c>
      <c r="I185" s="24">
        <v>0</v>
      </c>
      <c r="J185" s="24">
        <f t="shared" ref="J185:J193" si="111">K185+L185</f>
        <v>1</v>
      </c>
      <c r="K185" s="26">
        <f t="shared" ref="K185:L193" si="112">E185-H185</f>
        <v>1</v>
      </c>
      <c r="L185" s="26">
        <f t="shared" si="112"/>
        <v>0</v>
      </c>
      <c r="M185" s="26"/>
    </row>
    <row r="186" spans="1:13" ht="18" customHeight="1" x14ac:dyDescent="0.25">
      <c r="A186" s="24" t="s">
        <v>101</v>
      </c>
      <c r="B186" s="68" t="s">
        <v>232</v>
      </c>
      <c r="C186" s="26">
        <v>1</v>
      </c>
      <c r="D186" s="24">
        <f t="shared" ref="D186:D193" si="113">E186+F186</f>
        <v>6</v>
      </c>
      <c r="E186" s="68">
        <v>6</v>
      </c>
      <c r="F186" s="24">
        <v>0</v>
      </c>
      <c r="G186" s="24">
        <f t="shared" si="110"/>
        <v>6</v>
      </c>
      <c r="H186" s="68">
        <v>6</v>
      </c>
      <c r="I186" s="24">
        <v>0</v>
      </c>
      <c r="J186" s="24">
        <f t="shared" si="111"/>
        <v>0</v>
      </c>
      <c r="K186" s="26">
        <f t="shared" si="112"/>
        <v>0</v>
      </c>
      <c r="L186" s="26">
        <f t="shared" si="112"/>
        <v>0</v>
      </c>
      <c r="M186" s="26"/>
    </row>
    <row r="187" spans="1:13" ht="18" customHeight="1" x14ac:dyDescent="0.25">
      <c r="A187" s="24" t="s">
        <v>104</v>
      </c>
      <c r="B187" s="68" t="s">
        <v>68</v>
      </c>
      <c r="C187" s="26">
        <v>1</v>
      </c>
      <c r="D187" s="24">
        <f t="shared" si="113"/>
        <v>5</v>
      </c>
      <c r="E187" s="68">
        <v>5</v>
      </c>
      <c r="F187" s="24">
        <v>0</v>
      </c>
      <c r="G187" s="24">
        <f t="shared" si="110"/>
        <v>5</v>
      </c>
      <c r="H187" s="68">
        <v>5</v>
      </c>
      <c r="I187" s="24">
        <v>0</v>
      </c>
      <c r="J187" s="24">
        <f t="shared" si="111"/>
        <v>0</v>
      </c>
      <c r="K187" s="26">
        <f t="shared" si="112"/>
        <v>0</v>
      </c>
      <c r="L187" s="26">
        <f t="shared" si="112"/>
        <v>0</v>
      </c>
      <c r="M187" s="26"/>
    </row>
    <row r="188" spans="1:13" ht="18" customHeight="1" x14ac:dyDescent="0.25">
      <c r="A188" s="24" t="s">
        <v>105</v>
      </c>
      <c r="B188" s="68" t="s">
        <v>233</v>
      </c>
      <c r="C188" s="26">
        <v>1</v>
      </c>
      <c r="D188" s="24">
        <f t="shared" si="113"/>
        <v>9</v>
      </c>
      <c r="E188" s="68">
        <v>9</v>
      </c>
      <c r="F188" s="24">
        <v>0</v>
      </c>
      <c r="G188" s="24">
        <f t="shared" si="110"/>
        <v>9</v>
      </c>
      <c r="H188" s="68">
        <v>9</v>
      </c>
      <c r="I188" s="24">
        <v>0</v>
      </c>
      <c r="J188" s="24">
        <f t="shared" si="111"/>
        <v>0</v>
      </c>
      <c r="K188" s="26">
        <f t="shared" si="112"/>
        <v>0</v>
      </c>
      <c r="L188" s="26">
        <f t="shared" si="112"/>
        <v>0</v>
      </c>
      <c r="M188" s="26"/>
    </row>
    <row r="189" spans="1:13" ht="33.75" customHeight="1" x14ac:dyDescent="0.25">
      <c r="A189" s="24" t="s">
        <v>107</v>
      </c>
      <c r="B189" s="68" t="s">
        <v>234</v>
      </c>
      <c r="C189" s="26">
        <v>1</v>
      </c>
      <c r="D189" s="24">
        <f t="shared" si="113"/>
        <v>6</v>
      </c>
      <c r="E189" s="68">
        <v>6</v>
      </c>
      <c r="F189" s="24">
        <v>0</v>
      </c>
      <c r="G189" s="24">
        <f t="shared" si="110"/>
        <v>6</v>
      </c>
      <c r="H189" s="68">
        <v>6</v>
      </c>
      <c r="I189" s="24">
        <v>0</v>
      </c>
      <c r="J189" s="24">
        <f>K189+L189</f>
        <v>0</v>
      </c>
      <c r="K189" s="26">
        <f t="shared" si="112"/>
        <v>0</v>
      </c>
      <c r="L189" s="26">
        <f t="shared" si="112"/>
        <v>0</v>
      </c>
      <c r="M189" s="24"/>
    </row>
    <row r="190" spans="1:13" ht="18" customHeight="1" x14ac:dyDescent="0.25">
      <c r="A190" s="24" t="s">
        <v>106</v>
      </c>
      <c r="B190" s="68" t="s">
        <v>235</v>
      </c>
      <c r="C190" s="26">
        <v>1</v>
      </c>
      <c r="D190" s="24">
        <f t="shared" si="113"/>
        <v>7</v>
      </c>
      <c r="E190" s="68">
        <v>7</v>
      </c>
      <c r="F190" s="24">
        <v>0</v>
      </c>
      <c r="G190" s="24">
        <f t="shared" si="110"/>
        <v>7</v>
      </c>
      <c r="H190" s="68">
        <v>7</v>
      </c>
      <c r="I190" s="24">
        <v>0</v>
      </c>
      <c r="J190" s="24">
        <f t="shared" si="111"/>
        <v>0</v>
      </c>
      <c r="K190" s="26">
        <f t="shared" si="112"/>
        <v>0</v>
      </c>
      <c r="L190" s="26">
        <f t="shared" si="112"/>
        <v>0</v>
      </c>
      <c r="M190" s="26"/>
    </row>
    <row r="191" spans="1:13" ht="18" customHeight="1" x14ac:dyDescent="0.25">
      <c r="A191" s="24" t="s">
        <v>108</v>
      </c>
      <c r="B191" s="68" t="s">
        <v>14</v>
      </c>
      <c r="C191" s="26">
        <v>2</v>
      </c>
      <c r="D191" s="24">
        <f t="shared" si="113"/>
        <v>3</v>
      </c>
      <c r="E191" s="68">
        <v>3</v>
      </c>
      <c r="F191" s="24">
        <v>0</v>
      </c>
      <c r="G191" s="24">
        <f t="shared" si="110"/>
        <v>3</v>
      </c>
      <c r="H191" s="68">
        <v>3</v>
      </c>
      <c r="I191" s="24">
        <v>0</v>
      </c>
      <c r="J191" s="24">
        <f t="shared" si="111"/>
        <v>0</v>
      </c>
      <c r="K191" s="26">
        <f t="shared" si="112"/>
        <v>0</v>
      </c>
      <c r="L191" s="26">
        <f t="shared" si="112"/>
        <v>0</v>
      </c>
      <c r="M191" s="26"/>
    </row>
    <row r="192" spans="1:13" ht="18" customHeight="1" x14ac:dyDescent="0.25">
      <c r="A192" s="24" t="s">
        <v>109</v>
      </c>
      <c r="B192" s="68" t="s">
        <v>13</v>
      </c>
      <c r="C192" s="26">
        <v>2</v>
      </c>
      <c r="D192" s="24">
        <f t="shared" si="113"/>
        <v>24</v>
      </c>
      <c r="E192" s="68">
        <v>9</v>
      </c>
      <c r="F192" s="24">
        <v>15</v>
      </c>
      <c r="G192" s="24">
        <f t="shared" si="110"/>
        <v>24</v>
      </c>
      <c r="H192" s="68">
        <v>9</v>
      </c>
      <c r="I192" s="24">
        <v>15</v>
      </c>
      <c r="J192" s="24">
        <f t="shared" si="111"/>
        <v>0</v>
      </c>
      <c r="K192" s="26">
        <f t="shared" si="112"/>
        <v>0</v>
      </c>
      <c r="L192" s="26">
        <f t="shared" si="112"/>
        <v>0</v>
      </c>
      <c r="M192" s="24" t="s">
        <v>236</v>
      </c>
    </row>
    <row r="193" spans="1:13" ht="18" customHeight="1" x14ac:dyDescent="0.25">
      <c r="A193" s="24" t="s">
        <v>110</v>
      </c>
      <c r="B193" s="68" t="s">
        <v>70</v>
      </c>
      <c r="C193" s="45">
        <v>2</v>
      </c>
      <c r="D193" s="24">
        <f t="shared" si="113"/>
        <v>9</v>
      </c>
      <c r="E193" s="68">
        <v>8</v>
      </c>
      <c r="F193" s="24">
        <v>1</v>
      </c>
      <c r="G193" s="24">
        <f t="shared" si="110"/>
        <v>9</v>
      </c>
      <c r="H193" s="68">
        <v>8</v>
      </c>
      <c r="I193" s="24">
        <v>1</v>
      </c>
      <c r="J193" s="24">
        <f t="shared" si="111"/>
        <v>0</v>
      </c>
      <c r="K193" s="26">
        <f t="shared" si="112"/>
        <v>0</v>
      </c>
      <c r="L193" s="26">
        <f t="shared" si="112"/>
        <v>0</v>
      </c>
      <c r="M193" s="26"/>
    </row>
    <row r="194" spans="1:13" s="43" customFormat="1" ht="18" customHeight="1" x14ac:dyDescent="0.25">
      <c r="A194" s="20">
        <v>23</v>
      </c>
      <c r="B194" s="46" t="s">
        <v>131</v>
      </c>
      <c r="C194" s="22">
        <v>0</v>
      </c>
      <c r="D194" s="20">
        <f t="shared" si="85"/>
        <v>1</v>
      </c>
      <c r="E194" s="20">
        <v>1</v>
      </c>
      <c r="F194" s="20">
        <v>0</v>
      </c>
      <c r="G194" s="20">
        <f t="shared" si="86"/>
        <v>0</v>
      </c>
      <c r="H194" s="20">
        <v>0</v>
      </c>
      <c r="I194" s="20">
        <v>0</v>
      </c>
      <c r="J194" s="20">
        <f t="shared" si="87"/>
        <v>1</v>
      </c>
      <c r="K194" s="22">
        <f t="shared" si="83"/>
        <v>1</v>
      </c>
      <c r="L194" s="22">
        <f t="shared" si="84"/>
        <v>0</v>
      </c>
      <c r="M194" s="22"/>
    </row>
    <row r="195" spans="1:13" s="23" customFormat="1" ht="24" customHeight="1" x14ac:dyDescent="0.25">
      <c r="A195" s="48" t="s">
        <v>132</v>
      </c>
      <c r="B195" s="49" t="s">
        <v>133</v>
      </c>
      <c r="C195" s="50">
        <f t="shared" ref="C195:L195" si="114">C196+C209+C223+C237+C251+C264+C278+C292+C305</f>
        <v>100</v>
      </c>
      <c r="D195" s="50">
        <f t="shared" si="114"/>
        <v>877</v>
      </c>
      <c r="E195" s="50">
        <f t="shared" si="114"/>
        <v>755</v>
      </c>
      <c r="F195" s="50">
        <f t="shared" si="114"/>
        <v>122</v>
      </c>
      <c r="G195" s="50">
        <f t="shared" si="114"/>
        <v>813</v>
      </c>
      <c r="H195" s="50">
        <f t="shared" si="114"/>
        <v>691</v>
      </c>
      <c r="I195" s="50">
        <f t="shared" si="114"/>
        <v>122</v>
      </c>
      <c r="J195" s="50">
        <f t="shared" si="114"/>
        <v>64</v>
      </c>
      <c r="K195" s="50">
        <f t="shared" si="114"/>
        <v>64</v>
      </c>
      <c r="L195" s="50">
        <f t="shared" si="114"/>
        <v>0</v>
      </c>
      <c r="M195" s="50"/>
    </row>
    <row r="196" spans="1:13" s="23" customFormat="1" ht="18" customHeight="1" x14ac:dyDescent="0.25">
      <c r="A196" s="20">
        <v>1</v>
      </c>
      <c r="B196" s="21" t="s">
        <v>72</v>
      </c>
      <c r="C196" s="22">
        <f t="shared" ref="C196:L196" si="115">SUM(C197:C208)</f>
        <v>12</v>
      </c>
      <c r="D196" s="22">
        <f t="shared" si="115"/>
        <v>154</v>
      </c>
      <c r="E196" s="22">
        <f t="shared" si="115"/>
        <v>123</v>
      </c>
      <c r="F196" s="22">
        <f t="shared" si="115"/>
        <v>31</v>
      </c>
      <c r="G196" s="22">
        <f t="shared" si="115"/>
        <v>135</v>
      </c>
      <c r="H196" s="22">
        <f t="shared" si="115"/>
        <v>104</v>
      </c>
      <c r="I196" s="22">
        <f t="shared" si="115"/>
        <v>31</v>
      </c>
      <c r="J196" s="22">
        <f t="shared" si="115"/>
        <v>19</v>
      </c>
      <c r="K196" s="22">
        <f t="shared" si="115"/>
        <v>19</v>
      </c>
      <c r="L196" s="22">
        <f t="shared" si="115"/>
        <v>0</v>
      </c>
      <c r="M196" s="22"/>
    </row>
    <row r="197" spans="1:13" s="37" customFormat="1" ht="18" customHeight="1" x14ac:dyDescent="0.25">
      <c r="A197" s="24" t="s">
        <v>100</v>
      </c>
      <c r="B197" s="28" t="s">
        <v>73</v>
      </c>
      <c r="C197" s="24">
        <v>1</v>
      </c>
      <c r="D197" s="24">
        <f>E197+F197</f>
        <v>31</v>
      </c>
      <c r="E197" s="68">
        <v>25</v>
      </c>
      <c r="F197" s="24">
        <v>6</v>
      </c>
      <c r="G197" s="24">
        <f t="shared" ref="G197" si="116">H197+I197</f>
        <v>27</v>
      </c>
      <c r="H197" s="68">
        <v>21</v>
      </c>
      <c r="I197" s="24">
        <v>6</v>
      </c>
      <c r="J197" s="24">
        <f t="shared" ref="J197" si="117">K197+L197</f>
        <v>4</v>
      </c>
      <c r="K197" s="26">
        <f t="shared" ref="K197" si="118">E197-H197</f>
        <v>4</v>
      </c>
      <c r="L197" s="26">
        <f t="shared" ref="L197" si="119">F197-I197</f>
        <v>0</v>
      </c>
      <c r="M197" s="26"/>
    </row>
    <row r="198" spans="1:13" s="23" customFormat="1" ht="17.25" customHeight="1" x14ac:dyDescent="0.25">
      <c r="A198" s="24" t="s">
        <v>101</v>
      </c>
      <c r="B198" s="51" t="s">
        <v>74</v>
      </c>
      <c r="C198" s="26">
        <v>1</v>
      </c>
      <c r="D198" s="24">
        <f t="shared" si="85"/>
        <v>18</v>
      </c>
      <c r="E198" s="68">
        <v>12</v>
      </c>
      <c r="F198" s="24">
        <v>6</v>
      </c>
      <c r="G198" s="24">
        <f t="shared" si="86"/>
        <v>17</v>
      </c>
      <c r="H198" s="68">
        <v>11</v>
      </c>
      <c r="I198" s="24">
        <v>6</v>
      </c>
      <c r="J198" s="24">
        <f t="shared" si="87"/>
        <v>1</v>
      </c>
      <c r="K198" s="26">
        <f t="shared" si="83"/>
        <v>1</v>
      </c>
      <c r="L198" s="26">
        <f t="shared" si="84"/>
        <v>0</v>
      </c>
      <c r="M198" s="26"/>
    </row>
    <row r="199" spans="1:13" s="23" customFormat="1" ht="17.25" customHeight="1" x14ac:dyDescent="0.25">
      <c r="A199" s="24" t="s">
        <v>104</v>
      </c>
      <c r="B199" s="28" t="s">
        <v>75</v>
      </c>
      <c r="C199" s="26">
        <v>1</v>
      </c>
      <c r="D199" s="24">
        <f t="shared" si="85"/>
        <v>8</v>
      </c>
      <c r="E199" s="68">
        <v>8</v>
      </c>
      <c r="F199" s="24">
        <v>0</v>
      </c>
      <c r="G199" s="24">
        <f t="shared" si="86"/>
        <v>7</v>
      </c>
      <c r="H199" s="68">
        <v>7</v>
      </c>
      <c r="I199" s="24">
        <v>0</v>
      </c>
      <c r="J199" s="24">
        <f t="shared" si="87"/>
        <v>1</v>
      </c>
      <c r="K199" s="26">
        <f t="shared" si="83"/>
        <v>1</v>
      </c>
      <c r="L199" s="26">
        <f t="shared" si="84"/>
        <v>0</v>
      </c>
      <c r="M199" s="26"/>
    </row>
    <row r="200" spans="1:13" s="23" customFormat="1" ht="17.25" customHeight="1" x14ac:dyDescent="0.25">
      <c r="A200" s="24" t="s">
        <v>105</v>
      </c>
      <c r="B200" s="28" t="s">
        <v>36</v>
      </c>
      <c r="C200" s="26">
        <v>1</v>
      </c>
      <c r="D200" s="24">
        <f t="shared" si="85"/>
        <v>4</v>
      </c>
      <c r="E200" s="68">
        <v>4</v>
      </c>
      <c r="F200" s="24">
        <v>0</v>
      </c>
      <c r="G200" s="24">
        <f t="shared" si="86"/>
        <v>2</v>
      </c>
      <c r="H200" s="68">
        <v>2</v>
      </c>
      <c r="I200" s="24">
        <v>0</v>
      </c>
      <c r="J200" s="24">
        <f t="shared" si="87"/>
        <v>2</v>
      </c>
      <c r="K200" s="26">
        <f t="shared" si="83"/>
        <v>2</v>
      </c>
      <c r="L200" s="26">
        <f t="shared" si="84"/>
        <v>0</v>
      </c>
      <c r="M200" s="26"/>
    </row>
    <row r="201" spans="1:13" s="23" customFormat="1" ht="17.25" customHeight="1" x14ac:dyDescent="0.25">
      <c r="A201" s="24" t="s">
        <v>107</v>
      </c>
      <c r="B201" s="51" t="s">
        <v>32</v>
      </c>
      <c r="C201" s="26">
        <v>1</v>
      </c>
      <c r="D201" s="24">
        <f t="shared" si="85"/>
        <v>8</v>
      </c>
      <c r="E201" s="68">
        <v>8</v>
      </c>
      <c r="F201" s="24">
        <v>0</v>
      </c>
      <c r="G201" s="24">
        <f t="shared" si="86"/>
        <v>7</v>
      </c>
      <c r="H201" s="68">
        <v>7</v>
      </c>
      <c r="I201" s="24">
        <v>0</v>
      </c>
      <c r="J201" s="24">
        <f t="shared" si="87"/>
        <v>1</v>
      </c>
      <c r="K201" s="26">
        <f t="shared" si="83"/>
        <v>1</v>
      </c>
      <c r="L201" s="26">
        <f t="shared" si="84"/>
        <v>0</v>
      </c>
      <c r="M201" s="26"/>
    </row>
    <row r="202" spans="1:13" s="23" customFormat="1" ht="17.25" customHeight="1" x14ac:dyDescent="0.25">
      <c r="A202" s="24" t="s">
        <v>106</v>
      </c>
      <c r="B202" s="51" t="s">
        <v>76</v>
      </c>
      <c r="C202" s="26">
        <v>1</v>
      </c>
      <c r="D202" s="24">
        <f t="shared" si="85"/>
        <v>5</v>
      </c>
      <c r="E202" s="68">
        <v>5</v>
      </c>
      <c r="F202" s="24">
        <v>0</v>
      </c>
      <c r="G202" s="24">
        <f t="shared" si="86"/>
        <v>3</v>
      </c>
      <c r="H202" s="68">
        <v>3</v>
      </c>
      <c r="I202" s="24">
        <v>0</v>
      </c>
      <c r="J202" s="24">
        <f t="shared" si="87"/>
        <v>2</v>
      </c>
      <c r="K202" s="26">
        <f t="shared" si="83"/>
        <v>2</v>
      </c>
      <c r="L202" s="26">
        <f t="shared" si="84"/>
        <v>0</v>
      </c>
      <c r="M202" s="26"/>
    </row>
    <row r="203" spans="1:13" s="23" customFormat="1" ht="17.25" customHeight="1" x14ac:dyDescent="0.25">
      <c r="A203" s="24" t="s">
        <v>108</v>
      </c>
      <c r="B203" s="51" t="s">
        <v>77</v>
      </c>
      <c r="C203" s="26">
        <v>1</v>
      </c>
      <c r="D203" s="24">
        <f t="shared" si="85"/>
        <v>7</v>
      </c>
      <c r="E203" s="68">
        <v>7</v>
      </c>
      <c r="F203" s="24">
        <v>0</v>
      </c>
      <c r="G203" s="24">
        <f t="shared" si="86"/>
        <v>6</v>
      </c>
      <c r="H203" s="68">
        <v>6</v>
      </c>
      <c r="I203" s="24">
        <v>0</v>
      </c>
      <c r="J203" s="24">
        <f t="shared" si="87"/>
        <v>1</v>
      </c>
      <c r="K203" s="26">
        <f t="shared" si="83"/>
        <v>1</v>
      </c>
      <c r="L203" s="26">
        <f t="shared" si="84"/>
        <v>0</v>
      </c>
      <c r="M203" s="26"/>
    </row>
    <row r="204" spans="1:13" s="23" customFormat="1" ht="17.25" customHeight="1" x14ac:dyDescent="0.25">
      <c r="A204" s="24" t="s">
        <v>109</v>
      </c>
      <c r="B204" s="28" t="s">
        <v>78</v>
      </c>
      <c r="C204" s="26">
        <v>1</v>
      </c>
      <c r="D204" s="24">
        <f t="shared" si="85"/>
        <v>15</v>
      </c>
      <c r="E204" s="68">
        <v>15</v>
      </c>
      <c r="F204" s="24">
        <v>0</v>
      </c>
      <c r="G204" s="24">
        <f t="shared" si="86"/>
        <v>14</v>
      </c>
      <c r="H204" s="68">
        <v>14</v>
      </c>
      <c r="I204" s="24">
        <v>0</v>
      </c>
      <c r="J204" s="24">
        <f t="shared" si="87"/>
        <v>1</v>
      </c>
      <c r="K204" s="26">
        <f t="shared" si="83"/>
        <v>1</v>
      </c>
      <c r="L204" s="26">
        <f t="shared" si="84"/>
        <v>0</v>
      </c>
      <c r="M204" s="26"/>
    </row>
    <row r="205" spans="1:13" s="23" customFormat="1" ht="17.25" customHeight="1" x14ac:dyDescent="0.25">
      <c r="A205" s="24" t="s">
        <v>110</v>
      </c>
      <c r="B205" s="51" t="s">
        <v>79</v>
      </c>
      <c r="C205" s="26">
        <v>1</v>
      </c>
      <c r="D205" s="24">
        <f t="shared" si="85"/>
        <v>11</v>
      </c>
      <c r="E205" s="68">
        <v>8</v>
      </c>
      <c r="F205" s="24">
        <v>3</v>
      </c>
      <c r="G205" s="24">
        <f t="shared" si="86"/>
        <v>10</v>
      </c>
      <c r="H205" s="68">
        <v>7</v>
      </c>
      <c r="I205" s="24">
        <v>3</v>
      </c>
      <c r="J205" s="24">
        <f t="shared" si="87"/>
        <v>1</v>
      </c>
      <c r="K205" s="26">
        <f t="shared" si="83"/>
        <v>1</v>
      </c>
      <c r="L205" s="26">
        <f t="shared" si="84"/>
        <v>0</v>
      </c>
      <c r="M205" s="26"/>
    </row>
    <row r="206" spans="1:13" s="23" customFormat="1" ht="17.25" customHeight="1" x14ac:dyDescent="0.25">
      <c r="A206" s="24" t="s">
        <v>119</v>
      </c>
      <c r="B206" s="51" t="s">
        <v>80</v>
      </c>
      <c r="C206" s="26">
        <v>1</v>
      </c>
      <c r="D206" s="24">
        <f t="shared" si="85"/>
        <v>12</v>
      </c>
      <c r="E206" s="68">
        <v>10</v>
      </c>
      <c r="F206" s="24">
        <v>2</v>
      </c>
      <c r="G206" s="24">
        <f t="shared" si="86"/>
        <v>11</v>
      </c>
      <c r="H206" s="68">
        <v>9</v>
      </c>
      <c r="I206" s="24">
        <v>2</v>
      </c>
      <c r="J206" s="24">
        <f t="shared" si="87"/>
        <v>1</v>
      </c>
      <c r="K206" s="26">
        <f t="shared" si="83"/>
        <v>1</v>
      </c>
      <c r="L206" s="26">
        <f t="shared" si="84"/>
        <v>0</v>
      </c>
      <c r="M206" s="26"/>
    </row>
    <row r="207" spans="1:13" s="23" customFormat="1" ht="17.25" customHeight="1" x14ac:dyDescent="0.25">
      <c r="A207" s="24" t="s">
        <v>120</v>
      </c>
      <c r="B207" s="28" t="s">
        <v>81</v>
      </c>
      <c r="C207" s="26">
        <v>1</v>
      </c>
      <c r="D207" s="24">
        <f t="shared" si="85"/>
        <v>19</v>
      </c>
      <c r="E207" s="68">
        <v>14</v>
      </c>
      <c r="F207" s="24">
        <v>5</v>
      </c>
      <c r="G207" s="24">
        <f t="shared" si="86"/>
        <v>15</v>
      </c>
      <c r="H207" s="68">
        <v>10</v>
      </c>
      <c r="I207" s="24">
        <v>5</v>
      </c>
      <c r="J207" s="24">
        <f t="shared" si="87"/>
        <v>4</v>
      </c>
      <c r="K207" s="26">
        <f t="shared" si="83"/>
        <v>4</v>
      </c>
      <c r="L207" s="26">
        <f t="shared" si="84"/>
        <v>0</v>
      </c>
      <c r="M207" s="26"/>
    </row>
    <row r="208" spans="1:13" s="23" customFormat="1" ht="17.25" customHeight="1" x14ac:dyDescent="0.25">
      <c r="A208" s="24" t="s">
        <v>121</v>
      </c>
      <c r="B208" s="51" t="s">
        <v>82</v>
      </c>
      <c r="C208" s="26">
        <v>1</v>
      </c>
      <c r="D208" s="24">
        <f t="shared" si="85"/>
        <v>16</v>
      </c>
      <c r="E208" s="68">
        <v>7</v>
      </c>
      <c r="F208" s="24">
        <v>9</v>
      </c>
      <c r="G208" s="24">
        <f t="shared" si="86"/>
        <v>16</v>
      </c>
      <c r="H208" s="68">
        <v>7</v>
      </c>
      <c r="I208" s="24">
        <v>9</v>
      </c>
      <c r="J208" s="24">
        <f t="shared" si="87"/>
        <v>0</v>
      </c>
      <c r="K208" s="26">
        <f t="shared" si="83"/>
        <v>0</v>
      </c>
      <c r="L208" s="26">
        <f t="shared" si="84"/>
        <v>0</v>
      </c>
      <c r="M208" s="26"/>
    </row>
    <row r="209" spans="1:13" s="23" customFormat="1" ht="17.25" customHeight="1" x14ac:dyDescent="0.25">
      <c r="A209" s="20">
        <v>2</v>
      </c>
      <c r="B209" s="21" t="s">
        <v>83</v>
      </c>
      <c r="C209" s="22">
        <f t="shared" ref="C209:L209" si="120">SUM(C210:C222)</f>
        <v>13</v>
      </c>
      <c r="D209" s="22">
        <f t="shared" si="120"/>
        <v>113</v>
      </c>
      <c r="E209" s="22">
        <f t="shared" si="120"/>
        <v>99</v>
      </c>
      <c r="F209" s="22">
        <f t="shared" si="120"/>
        <v>14</v>
      </c>
      <c r="G209" s="22">
        <f t="shared" si="120"/>
        <v>106</v>
      </c>
      <c r="H209" s="22">
        <f t="shared" si="120"/>
        <v>92</v>
      </c>
      <c r="I209" s="22">
        <f t="shared" si="120"/>
        <v>14</v>
      </c>
      <c r="J209" s="22">
        <f t="shared" si="120"/>
        <v>7</v>
      </c>
      <c r="K209" s="22">
        <f t="shared" si="120"/>
        <v>7</v>
      </c>
      <c r="L209" s="22">
        <f t="shared" si="120"/>
        <v>0</v>
      </c>
      <c r="M209" s="22"/>
    </row>
    <row r="210" spans="1:13" s="23" customFormat="1" ht="17.25" customHeight="1" x14ac:dyDescent="0.25">
      <c r="A210" s="24" t="s">
        <v>100</v>
      </c>
      <c r="B210" s="52" t="s">
        <v>155</v>
      </c>
      <c r="C210" s="24">
        <v>1</v>
      </c>
      <c r="D210" s="24">
        <f t="shared" si="85"/>
        <v>28</v>
      </c>
      <c r="E210" s="68">
        <v>21</v>
      </c>
      <c r="F210" s="24">
        <v>7</v>
      </c>
      <c r="G210" s="24">
        <f t="shared" si="86"/>
        <v>27</v>
      </c>
      <c r="H210" s="24">
        <v>20</v>
      </c>
      <c r="I210" s="24">
        <v>7</v>
      </c>
      <c r="J210" s="24">
        <f t="shared" si="87"/>
        <v>1</v>
      </c>
      <c r="K210" s="26">
        <f t="shared" ref="K210:K271" si="121">E210-H210</f>
        <v>1</v>
      </c>
      <c r="L210" s="26">
        <f t="shared" ref="L210:L271" si="122">F210-I210</f>
        <v>0</v>
      </c>
      <c r="M210" s="26"/>
    </row>
    <row r="211" spans="1:13" s="23" customFormat="1" ht="17.25" customHeight="1" x14ac:dyDescent="0.25">
      <c r="A211" s="24" t="s">
        <v>101</v>
      </c>
      <c r="B211" s="52" t="s">
        <v>74</v>
      </c>
      <c r="C211" s="26">
        <v>1</v>
      </c>
      <c r="D211" s="24">
        <f t="shared" ref="D211:D274" si="123">E211+F211</f>
        <v>9</v>
      </c>
      <c r="E211" s="68">
        <v>8</v>
      </c>
      <c r="F211" s="24">
        <v>1</v>
      </c>
      <c r="G211" s="24">
        <f t="shared" ref="G211:G274" si="124">H211+I211</f>
        <v>9</v>
      </c>
      <c r="H211" s="24">
        <v>8</v>
      </c>
      <c r="I211" s="24">
        <v>1</v>
      </c>
      <c r="J211" s="24">
        <f t="shared" ref="J211:J274" si="125">K211+L211</f>
        <v>0</v>
      </c>
      <c r="K211" s="26">
        <f t="shared" si="121"/>
        <v>0</v>
      </c>
      <c r="L211" s="26">
        <f t="shared" si="122"/>
        <v>0</v>
      </c>
      <c r="M211" s="26"/>
    </row>
    <row r="212" spans="1:13" s="23" customFormat="1" ht="17.25" customHeight="1" x14ac:dyDescent="0.25">
      <c r="A212" s="24" t="s">
        <v>104</v>
      </c>
      <c r="B212" s="52" t="s">
        <v>77</v>
      </c>
      <c r="C212" s="26">
        <v>1</v>
      </c>
      <c r="D212" s="24">
        <f t="shared" si="123"/>
        <v>7</v>
      </c>
      <c r="E212" s="68">
        <v>7</v>
      </c>
      <c r="F212" s="24">
        <v>0</v>
      </c>
      <c r="G212" s="24">
        <f t="shared" si="124"/>
        <v>7</v>
      </c>
      <c r="H212" s="24">
        <v>7</v>
      </c>
      <c r="I212" s="24">
        <v>0</v>
      </c>
      <c r="J212" s="24">
        <f t="shared" si="125"/>
        <v>0</v>
      </c>
      <c r="K212" s="26">
        <f t="shared" si="121"/>
        <v>0</v>
      </c>
      <c r="L212" s="26">
        <f t="shared" si="122"/>
        <v>0</v>
      </c>
      <c r="M212" s="26"/>
    </row>
    <row r="213" spans="1:13" s="23" customFormat="1" ht="17.25" customHeight="1" x14ac:dyDescent="0.25">
      <c r="A213" s="24" t="s">
        <v>105</v>
      </c>
      <c r="B213" s="52" t="s">
        <v>156</v>
      </c>
      <c r="C213" s="26">
        <v>1</v>
      </c>
      <c r="D213" s="24">
        <f t="shared" si="123"/>
        <v>4</v>
      </c>
      <c r="E213" s="68">
        <v>3</v>
      </c>
      <c r="F213" s="24">
        <v>1</v>
      </c>
      <c r="G213" s="24">
        <f t="shared" si="124"/>
        <v>4</v>
      </c>
      <c r="H213" s="24">
        <v>3</v>
      </c>
      <c r="I213" s="24">
        <v>1</v>
      </c>
      <c r="J213" s="24">
        <f t="shared" si="125"/>
        <v>0</v>
      </c>
      <c r="K213" s="26">
        <f t="shared" si="121"/>
        <v>0</v>
      </c>
      <c r="L213" s="26">
        <f t="shared" si="122"/>
        <v>0</v>
      </c>
      <c r="M213" s="26"/>
    </row>
    <row r="214" spans="1:13" s="23" customFormat="1" ht="17.25" customHeight="1" x14ac:dyDescent="0.25">
      <c r="A214" s="24" t="s">
        <v>107</v>
      </c>
      <c r="B214" s="52" t="s">
        <v>32</v>
      </c>
      <c r="C214" s="26">
        <v>1</v>
      </c>
      <c r="D214" s="24">
        <f t="shared" si="123"/>
        <v>7</v>
      </c>
      <c r="E214" s="68">
        <v>7</v>
      </c>
      <c r="F214" s="24">
        <v>0</v>
      </c>
      <c r="G214" s="24">
        <f t="shared" si="124"/>
        <v>6</v>
      </c>
      <c r="H214" s="24">
        <v>6</v>
      </c>
      <c r="I214" s="24">
        <v>0</v>
      </c>
      <c r="J214" s="24">
        <f t="shared" si="125"/>
        <v>1</v>
      </c>
      <c r="K214" s="26">
        <f t="shared" si="121"/>
        <v>1</v>
      </c>
      <c r="L214" s="26">
        <f t="shared" si="122"/>
        <v>0</v>
      </c>
      <c r="M214" s="26"/>
    </row>
    <row r="215" spans="1:13" s="23" customFormat="1" ht="17.25" customHeight="1" x14ac:dyDescent="0.25">
      <c r="A215" s="24" t="s">
        <v>106</v>
      </c>
      <c r="B215" s="52" t="s">
        <v>76</v>
      </c>
      <c r="C215" s="26">
        <v>1</v>
      </c>
      <c r="D215" s="24">
        <f t="shared" si="123"/>
        <v>8</v>
      </c>
      <c r="E215" s="68">
        <v>8</v>
      </c>
      <c r="F215" s="24">
        <v>0</v>
      </c>
      <c r="G215" s="24">
        <f t="shared" si="124"/>
        <v>6</v>
      </c>
      <c r="H215" s="24">
        <v>6</v>
      </c>
      <c r="I215" s="24">
        <v>0</v>
      </c>
      <c r="J215" s="24">
        <f t="shared" si="125"/>
        <v>2</v>
      </c>
      <c r="K215" s="26">
        <f t="shared" si="121"/>
        <v>2</v>
      </c>
      <c r="L215" s="26">
        <f t="shared" si="122"/>
        <v>0</v>
      </c>
      <c r="M215" s="26"/>
    </row>
    <row r="216" spans="1:13" s="23" customFormat="1" ht="17.25" customHeight="1" x14ac:dyDescent="0.25">
      <c r="A216" s="24" t="s">
        <v>108</v>
      </c>
      <c r="B216" s="52" t="s">
        <v>85</v>
      </c>
      <c r="C216" s="26">
        <v>1</v>
      </c>
      <c r="D216" s="24">
        <f t="shared" si="123"/>
        <v>5</v>
      </c>
      <c r="E216" s="68">
        <v>5</v>
      </c>
      <c r="F216" s="24">
        <v>0</v>
      </c>
      <c r="G216" s="24">
        <f t="shared" si="124"/>
        <v>4</v>
      </c>
      <c r="H216" s="24">
        <v>4</v>
      </c>
      <c r="I216" s="24">
        <v>0</v>
      </c>
      <c r="J216" s="24">
        <f t="shared" si="125"/>
        <v>1</v>
      </c>
      <c r="K216" s="26">
        <f t="shared" si="121"/>
        <v>1</v>
      </c>
      <c r="L216" s="26">
        <f t="shared" si="122"/>
        <v>0</v>
      </c>
      <c r="M216" s="26"/>
    </row>
    <row r="217" spans="1:13" s="23" customFormat="1" ht="17.25" customHeight="1" x14ac:dyDescent="0.25">
      <c r="A217" s="24" t="s">
        <v>109</v>
      </c>
      <c r="B217" s="52" t="s">
        <v>82</v>
      </c>
      <c r="C217" s="26">
        <v>1</v>
      </c>
      <c r="D217" s="24">
        <f t="shared" si="123"/>
        <v>8</v>
      </c>
      <c r="E217" s="68">
        <v>7</v>
      </c>
      <c r="F217" s="24">
        <v>1</v>
      </c>
      <c r="G217" s="24">
        <f t="shared" si="124"/>
        <v>8</v>
      </c>
      <c r="H217" s="24">
        <v>7</v>
      </c>
      <c r="I217" s="24">
        <v>1</v>
      </c>
      <c r="J217" s="24">
        <f t="shared" si="125"/>
        <v>0</v>
      </c>
      <c r="K217" s="26">
        <f t="shared" si="121"/>
        <v>0</v>
      </c>
      <c r="L217" s="26">
        <f t="shared" si="122"/>
        <v>0</v>
      </c>
      <c r="M217" s="26"/>
    </row>
    <row r="218" spans="1:13" s="23" customFormat="1" ht="17.25" customHeight="1" x14ac:dyDescent="0.25">
      <c r="A218" s="24" t="s">
        <v>110</v>
      </c>
      <c r="B218" s="52" t="s">
        <v>80</v>
      </c>
      <c r="C218" s="26">
        <v>1</v>
      </c>
      <c r="D218" s="24">
        <f t="shared" si="123"/>
        <v>8</v>
      </c>
      <c r="E218" s="68">
        <v>7</v>
      </c>
      <c r="F218" s="24">
        <v>1</v>
      </c>
      <c r="G218" s="24">
        <f t="shared" si="124"/>
        <v>7</v>
      </c>
      <c r="H218" s="24">
        <v>6</v>
      </c>
      <c r="I218" s="24">
        <v>1</v>
      </c>
      <c r="J218" s="24">
        <f t="shared" si="125"/>
        <v>1</v>
      </c>
      <c r="K218" s="26">
        <f t="shared" si="121"/>
        <v>1</v>
      </c>
      <c r="L218" s="26">
        <f t="shared" si="122"/>
        <v>0</v>
      </c>
      <c r="M218" s="26"/>
    </row>
    <row r="219" spans="1:13" s="23" customFormat="1" ht="17.25" customHeight="1" x14ac:dyDescent="0.25">
      <c r="A219" s="24" t="s">
        <v>119</v>
      </c>
      <c r="B219" s="52" t="s">
        <v>79</v>
      </c>
      <c r="C219" s="26">
        <v>1</v>
      </c>
      <c r="D219" s="24">
        <f t="shared" si="123"/>
        <v>11</v>
      </c>
      <c r="E219" s="68">
        <v>9</v>
      </c>
      <c r="F219" s="24">
        <v>2</v>
      </c>
      <c r="G219" s="24">
        <f t="shared" si="124"/>
        <v>11</v>
      </c>
      <c r="H219" s="24">
        <v>9</v>
      </c>
      <c r="I219" s="24">
        <v>2</v>
      </c>
      <c r="J219" s="24">
        <f t="shared" si="125"/>
        <v>0</v>
      </c>
      <c r="K219" s="26">
        <f t="shared" si="121"/>
        <v>0</v>
      </c>
      <c r="L219" s="26">
        <f t="shared" si="122"/>
        <v>0</v>
      </c>
      <c r="M219" s="26"/>
    </row>
    <row r="220" spans="1:13" s="23" customFormat="1" ht="17.25" customHeight="1" x14ac:dyDescent="0.25">
      <c r="A220" s="24" t="s">
        <v>120</v>
      </c>
      <c r="B220" s="52" t="s">
        <v>78</v>
      </c>
      <c r="C220" s="26">
        <v>1</v>
      </c>
      <c r="D220" s="24">
        <f t="shared" si="123"/>
        <v>4</v>
      </c>
      <c r="E220" s="68">
        <v>4</v>
      </c>
      <c r="F220" s="24">
        <v>0</v>
      </c>
      <c r="G220" s="24">
        <f t="shared" si="124"/>
        <v>4</v>
      </c>
      <c r="H220" s="24">
        <v>4</v>
      </c>
      <c r="I220" s="24">
        <v>0</v>
      </c>
      <c r="J220" s="24">
        <f t="shared" si="125"/>
        <v>0</v>
      </c>
      <c r="K220" s="26">
        <f t="shared" si="121"/>
        <v>0</v>
      </c>
      <c r="L220" s="26">
        <f t="shared" si="122"/>
        <v>0</v>
      </c>
      <c r="M220" s="26"/>
    </row>
    <row r="221" spans="1:13" s="23" customFormat="1" ht="17.25" customHeight="1" x14ac:dyDescent="0.25">
      <c r="A221" s="24" t="s">
        <v>121</v>
      </c>
      <c r="B221" s="52" t="s">
        <v>157</v>
      </c>
      <c r="C221" s="26">
        <v>1</v>
      </c>
      <c r="D221" s="24">
        <f t="shared" si="123"/>
        <v>12</v>
      </c>
      <c r="E221" s="68">
        <v>11</v>
      </c>
      <c r="F221" s="24">
        <v>1</v>
      </c>
      <c r="G221" s="24">
        <f t="shared" si="124"/>
        <v>11</v>
      </c>
      <c r="H221" s="24">
        <v>10</v>
      </c>
      <c r="I221" s="24">
        <v>1</v>
      </c>
      <c r="J221" s="24">
        <f t="shared" si="125"/>
        <v>1</v>
      </c>
      <c r="K221" s="26">
        <f t="shared" si="121"/>
        <v>1</v>
      </c>
      <c r="L221" s="26">
        <f t="shared" si="122"/>
        <v>0</v>
      </c>
      <c r="M221" s="26"/>
    </row>
    <row r="222" spans="1:13" s="23" customFormat="1" ht="17.25" customHeight="1" x14ac:dyDescent="0.25">
      <c r="A222" s="24" t="s">
        <v>122</v>
      </c>
      <c r="B222" s="53" t="s">
        <v>81</v>
      </c>
      <c r="C222" s="26">
        <v>1</v>
      </c>
      <c r="D222" s="24">
        <f t="shared" si="123"/>
        <v>2</v>
      </c>
      <c r="E222" s="68">
        <v>2</v>
      </c>
      <c r="F222" s="24">
        <v>0</v>
      </c>
      <c r="G222" s="24">
        <f t="shared" si="124"/>
        <v>2</v>
      </c>
      <c r="H222" s="24">
        <v>2</v>
      </c>
      <c r="I222" s="24">
        <v>0</v>
      </c>
      <c r="J222" s="24">
        <f t="shared" si="125"/>
        <v>0</v>
      </c>
      <c r="K222" s="26">
        <f t="shared" si="121"/>
        <v>0</v>
      </c>
      <c r="L222" s="26">
        <f t="shared" si="122"/>
        <v>0</v>
      </c>
      <c r="M222" s="26"/>
    </row>
    <row r="223" spans="1:13" s="23" customFormat="1" ht="17.25" customHeight="1" x14ac:dyDescent="0.25">
      <c r="A223" s="20">
        <v>3</v>
      </c>
      <c r="B223" s="21" t="s">
        <v>86</v>
      </c>
      <c r="C223" s="22">
        <f>SUM(C224:C236)</f>
        <v>13</v>
      </c>
      <c r="D223" s="22">
        <f t="shared" ref="D223:L223" si="126">SUM(D224:D236)</f>
        <v>114</v>
      </c>
      <c r="E223" s="22">
        <f t="shared" si="126"/>
        <v>100</v>
      </c>
      <c r="F223" s="22">
        <f t="shared" si="126"/>
        <v>14</v>
      </c>
      <c r="G223" s="22">
        <f t="shared" si="126"/>
        <v>108</v>
      </c>
      <c r="H223" s="22">
        <f t="shared" si="126"/>
        <v>94</v>
      </c>
      <c r="I223" s="22">
        <f t="shared" si="126"/>
        <v>14</v>
      </c>
      <c r="J223" s="22">
        <f t="shared" si="126"/>
        <v>6</v>
      </c>
      <c r="K223" s="22">
        <f t="shared" si="126"/>
        <v>6</v>
      </c>
      <c r="L223" s="22">
        <f t="shared" si="126"/>
        <v>0</v>
      </c>
      <c r="M223" s="22"/>
    </row>
    <row r="224" spans="1:13" s="23" customFormat="1" ht="17.25" customHeight="1" x14ac:dyDescent="0.25">
      <c r="A224" s="24" t="s">
        <v>100</v>
      </c>
      <c r="B224" s="25" t="s">
        <v>73</v>
      </c>
      <c r="C224" s="26">
        <v>1</v>
      </c>
      <c r="D224" s="24">
        <f t="shared" si="123"/>
        <v>28</v>
      </c>
      <c r="E224" s="68">
        <v>20</v>
      </c>
      <c r="F224" s="24">
        <v>8</v>
      </c>
      <c r="G224" s="24">
        <f t="shared" si="124"/>
        <v>25</v>
      </c>
      <c r="H224" s="68">
        <v>17</v>
      </c>
      <c r="I224" s="24">
        <v>8</v>
      </c>
      <c r="J224" s="24">
        <f t="shared" si="125"/>
        <v>3</v>
      </c>
      <c r="K224" s="26">
        <f t="shared" si="121"/>
        <v>3</v>
      </c>
      <c r="L224" s="26">
        <f t="shared" si="122"/>
        <v>0</v>
      </c>
      <c r="M224" s="26"/>
    </row>
    <row r="225" spans="1:13" s="23" customFormat="1" ht="17.25" customHeight="1" x14ac:dyDescent="0.25">
      <c r="A225" s="24" t="s">
        <v>101</v>
      </c>
      <c r="B225" s="25" t="s">
        <v>36</v>
      </c>
      <c r="C225" s="26">
        <v>1</v>
      </c>
      <c r="D225" s="24">
        <f t="shared" si="123"/>
        <v>8</v>
      </c>
      <c r="E225" s="68">
        <v>8</v>
      </c>
      <c r="F225" s="24">
        <v>0</v>
      </c>
      <c r="G225" s="24">
        <f t="shared" si="124"/>
        <v>8</v>
      </c>
      <c r="H225" s="68">
        <v>8</v>
      </c>
      <c r="I225" s="24">
        <v>0</v>
      </c>
      <c r="J225" s="24">
        <f t="shared" si="125"/>
        <v>0</v>
      </c>
      <c r="K225" s="26">
        <f t="shared" si="121"/>
        <v>0</v>
      </c>
      <c r="L225" s="26">
        <f t="shared" si="122"/>
        <v>0</v>
      </c>
      <c r="M225" s="26"/>
    </row>
    <row r="226" spans="1:13" s="23" customFormat="1" ht="17.25" customHeight="1" x14ac:dyDescent="0.25">
      <c r="A226" s="24" t="s">
        <v>104</v>
      </c>
      <c r="B226" s="25" t="s">
        <v>74</v>
      </c>
      <c r="C226" s="26">
        <v>1</v>
      </c>
      <c r="D226" s="24">
        <f t="shared" si="123"/>
        <v>9</v>
      </c>
      <c r="E226" s="68">
        <v>8</v>
      </c>
      <c r="F226" s="24">
        <v>1</v>
      </c>
      <c r="G226" s="24">
        <f t="shared" si="124"/>
        <v>9</v>
      </c>
      <c r="H226" s="68">
        <v>8</v>
      </c>
      <c r="I226" s="24">
        <v>1</v>
      </c>
      <c r="J226" s="24">
        <f t="shared" si="125"/>
        <v>0</v>
      </c>
      <c r="K226" s="26">
        <f t="shared" si="121"/>
        <v>0</v>
      </c>
      <c r="L226" s="26">
        <f t="shared" si="122"/>
        <v>0</v>
      </c>
      <c r="M226" s="26"/>
    </row>
    <row r="227" spans="1:13" s="23" customFormat="1" ht="17.25" customHeight="1" x14ac:dyDescent="0.25">
      <c r="A227" s="24" t="s">
        <v>105</v>
      </c>
      <c r="B227" s="25" t="s">
        <v>81</v>
      </c>
      <c r="C227" s="26">
        <v>1</v>
      </c>
      <c r="D227" s="24">
        <f t="shared" si="123"/>
        <v>4</v>
      </c>
      <c r="E227" s="68">
        <v>4</v>
      </c>
      <c r="F227" s="24">
        <v>0</v>
      </c>
      <c r="G227" s="24">
        <f t="shared" si="124"/>
        <v>4</v>
      </c>
      <c r="H227" s="68">
        <v>4</v>
      </c>
      <c r="I227" s="24">
        <v>0</v>
      </c>
      <c r="J227" s="24">
        <f t="shared" si="125"/>
        <v>0</v>
      </c>
      <c r="K227" s="26">
        <f t="shared" si="121"/>
        <v>0</v>
      </c>
      <c r="L227" s="26">
        <f t="shared" si="122"/>
        <v>0</v>
      </c>
      <c r="M227" s="26"/>
    </row>
    <row r="228" spans="1:13" s="23" customFormat="1" ht="17.25" customHeight="1" x14ac:dyDescent="0.25">
      <c r="A228" s="24" t="s">
        <v>107</v>
      </c>
      <c r="B228" s="25" t="s">
        <v>78</v>
      </c>
      <c r="C228" s="26">
        <v>1</v>
      </c>
      <c r="D228" s="24">
        <f t="shared" si="123"/>
        <v>7</v>
      </c>
      <c r="E228" s="68">
        <v>7</v>
      </c>
      <c r="F228" s="24">
        <v>0</v>
      </c>
      <c r="G228" s="24">
        <f t="shared" si="124"/>
        <v>7</v>
      </c>
      <c r="H228" s="68">
        <v>7</v>
      </c>
      <c r="I228" s="24">
        <v>0</v>
      </c>
      <c r="J228" s="24">
        <f t="shared" si="125"/>
        <v>0</v>
      </c>
      <c r="K228" s="26">
        <f t="shared" si="121"/>
        <v>0</v>
      </c>
      <c r="L228" s="26">
        <f t="shared" si="122"/>
        <v>0</v>
      </c>
      <c r="M228" s="26"/>
    </row>
    <row r="229" spans="1:13" s="23" customFormat="1" ht="17.25" customHeight="1" x14ac:dyDescent="0.25">
      <c r="A229" s="24" t="s">
        <v>106</v>
      </c>
      <c r="B229" s="25" t="s">
        <v>87</v>
      </c>
      <c r="C229" s="26">
        <v>1</v>
      </c>
      <c r="D229" s="24">
        <f t="shared" si="123"/>
        <v>5</v>
      </c>
      <c r="E229" s="68">
        <v>3</v>
      </c>
      <c r="F229" s="24">
        <v>2</v>
      </c>
      <c r="G229" s="24">
        <f t="shared" si="124"/>
        <v>5</v>
      </c>
      <c r="H229" s="68">
        <v>3</v>
      </c>
      <c r="I229" s="24">
        <v>2</v>
      </c>
      <c r="J229" s="24">
        <f t="shared" si="125"/>
        <v>0</v>
      </c>
      <c r="K229" s="26">
        <f t="shared" si="121"/>
        <v>0</v>
      </c>
      <c r="L229" s="26">
        <f t="shared" si="122"/>
        <v>0</v>
      </c>
      <c r="M229" s="26"/>
    </row>
    <row r="230" spans="1:13" s="23" customFormat="1" ht="17.25" customHeight="1" x14ac:dyDescent="0.25">
      <c r="A230" s="24" t="s">
        <v>108</v>
      </c>
      <c r="B230" s="25" t="s">
        <v>76</v>
      </c>
      <c r="C230" s="26">
        <v>1</v>
      </c>
      <c r="D230" s="24">
        <f t="shared" si="123"/>
        <v>5</v>
      </c>
      <c r="E230" s="68">
        <v>5</v>
      </c>
      <c r="F230" s="24">
        <v>0</v>
      </c>
      <c r="G230" s="24">
        <f t="shared" si="124"/>
        <v>5</v>
      </c>
      <c r="H230" s="68">
        <v>5</v>
      </c>
      <c r="I230" s="24">
        <v>0</v>
      </c>
      <c r="J230" s="24">
        <f t="shared" si="125"/>
        <v>0</v>
      </c>
      <c r="K230" s="26">
        <f t="shared" si="121"/>
        <v>0</v>
      </c>
      <c r="L230" s="26">
        <f t="shared" si="122"/>
        <v>0</v>
      </c>
      <c r="M230" s="26"/>
    </row>
    <row r="231" spans="1:13" s="23" customFormat="1" ht="17.25" customHeight="1" x14ac:dyDescent="0.25">
      <c r="A231" s="24" t="s">
        <v>109</v>
      </c>
      <c r="B231" s="25" t="s">
        <v>32</v>
      </c>
      <c r="C231" s="26">
        <v>1</v>
      </c>
      <c r="D231" s="24">
        <f t="shared" si="123"/>
        <v>9</v>
      </c>
      <c r="E231" s="68">
        <v>9</v>
      </c>
      <c r="F231" s="24">
        <v>0</v>
      </c>
      <c r="G231" s="24">
        <f t="shared" si="124"/>
        <v>7</v>
      </c>
      <c r="H231" s="68">
        <v>7</v>
      </c>
      <c r="I231" s="24">
        <v>0</v>
      </c>
      <c r="J231" s="24">
        <f t="shared" si="125"/>
        <v>2</v>
      </c>
      <c r="K231" s="26">
        <f t="shared" si="121"/>
        <v>2</v>
      </c>
      <c r="L231" s="26">
        <f t="shared" si="122"/>
        <v>0</v>
      </c>
      <c r="M231" s="26"/>
    </row>
    <row r="232" spans="1:13" s="23" customFormat="1" ht="17.25" customHeight="1" x14ac:dyDescent="0.25">
      <c r="A232" s="24" t="s">
        <v>110</v>
      </c>
      <c r="B232" s="25" t="s">
        <v>88</v>
      </c>
      <c r="C232" s="26">
        <v>1</v>
      </c>
      <c r="D232" s="24">
        <f t="shared" si="123"/>
        <v>8</v>
      </c>
      <c r="E232" s="68">
        <v>8</v>
      </c>
      <c r="F232" s="24">
        <v>0</v>
      </c>
      <c r="G232" s="24">
        <f t="shared" si="124"/>
        <v>8</v>
      </c>
      <c r="H232" s="68">
        <v>8</v>
      </c>
      <c r="I232" s="24">
        <v>0</v>
      </c>
      <c r="J232" s="24">
        <f t="shared" si="125"/>
        <v>0</v>
      </c>
      <c r="K232" s="26">
        <f t="shared" si="121"/>
        <v>0</v>
      </c>
      <c r="L232" s="26">
        <f t="shared" si="122"/>
        <v>0</v>
      </c>
      <c r="M232" s="26"/>
    </row>
    <row r="233" spans="1:13" s="23" customFormat="1" ht="17.25" customHeight="1" x14ac:dyDescent="0.25">
      <c r="A233" s="24" t="s">
        <v>119</v>
      </c>
      <c r="B233" s="25" t="s">
        <v>89</v>
      </c>
      <c r="C233" s="26">
        <v>1</v>
      </c>
      <c r="D233" s="24">
        <f t="shared" si="123"/>
        <v>8</v>
      </c>
      <c r="E233" s="68">
        <v>6</v>
      </c>
      <c r="F233" s="24">
        <v>2</v>
      </c>
      <c r="G233" s="24">
        <f t="shared" si="124"/>
        <v>8</v>
      </c>
      <c r="H233" s="68">
        <v>6</v>
      </c>
      <c r="I233" s="24">
        <v>2</v>
      </c>
      <c r="J233" s="24">
        <f t="shared" si="125"/>
        <v>0</v>
      </c>
      <c r="K233" s="26">
        <f t="shared" si="121"/>
        <v>0</v>
      </c>
      <c r="L233" s="26">
        <f t="shared" si="122"/>
        <v>0</v>
      </c>
      <c r="M233" s="26"/>
    </row>
    <row r="234" spans="1:13" s="23" customFormat="1" ht="17.25" customHeight="1" x14ac:dyDescent="0.25">
      <c r="A234" s="24" t="s">
        <v>120</v>
      </c>
      <c r="B234" s="25" t="s">
        <v>80</v>
      </c>
      <c r="C234" s="26">
        <v>1</v>
      </c>
      <c r="D234" s="24">
        <f t="shared" si="123"/>
        <v>12</v>
      </c>
      <c r="E234" s="68">
        <v>12</v>
      </c>
      <c r="F234" s="24">
        <v>0</v>
      </c>
      <c r="G234" s="24">
        <f t="shared" si="124"/>
        <v>12</v>
      </c>
      <c r="H234" s="68">
        <v>12</v>
      </c>
      <c r="I234" s="24">
        <v>0</v>
      </c>
      <c r="J234" s="24">
        <f t="shared" si="125"/>
        <v>0</v>
      </c>
      <c r="K234" s="26">
        <f t="shared" si="121"/>
        <v>0</v>
      </c>
      <c r="L234" s="26">
        <f t="shared" si="122"/>
        <v>0</v>
      </c>
      <c r="M234" s="26"/>
    </row>
    <row r="235" spans="1:13" s="23" customFormat="1" ht="37.5" customHeight="1" x14ac:dyDescent="0.25">
      <c r="A235" s="24" t="s">
        <v>121</v>
      </c>
      <c r="B235" s="25" t="s">
        <v>90</v>
      </c>
      <c r="C235" s="26">
        <v>1</v>
      </c>
      <c r="D235" s="24">
        <f t="shared" si="123"/>
        <v>8</v>
      </c>
      <c r="E235" s="68">
        <v>7</v>
      </c>
      <c r="F235" s="24">
        <v>1</v>
      </c>
      <c r="G235" s="24">
        <f t="shared" si="124"/>
        <v>8</v>
      </c>
      <c r="H235" s="68">
        <v>7</v>
      </c>
      <c r="I235" s="24">
        <v>1</v>
      </c>
      <c r="J235" s="24">
        <f t="shared" si="125"/>
        <v>0</v>
      </c>
      <c r="K235" s="26">
        <f t="shared" si="121"/>
        <v>0</v>
      </c>
      <c r="L235" s="26">
        <f t="shared" si="122"/>
        <v>0</v>
      </c>
      <c r="M235" s="26"/>
    </row>
    <row r="236" spans="1:13" s="23" customFormat="1" ht="17.25" customHeight="1" x14ac:dyDescent="0.25">
      <c r="A236" s="24" t="s">
        <v>122</v>
      </c>
      <c r="B236" s="25" t="s">
        <v>85</v>
      </c>
      <c r="C236" s="26">
        <v>1</v>
      </c>
      <c r="D236" s="24">
        <f t="shared" si="123"/>
        <v>3</v>
      </c>
      <c r="E236" s="68">
        <v>3</v>
      </c>
      <c r="F236" s="24">
        <v>0</v>
      </c>
      <c r="G236" s="24">
        <f t="shared" si="124"/>
        <v>2</v>
      </c>
      <c r="H236" s="68">
        <v>2</v>
      </c>
      <c r="I236" s="24">
        <v>0</v>
      </c>
      <c r="J236" s="24">
        <f t="shared" si="125"/>
        <v>1</v>
      </c>
      <c r="K236" s="26">
        <f t="shared" si="121"/>
        <v>1</v>
      </c>
      <c r="L236" s="26">
        <f t="shared" si="122"/>
        <v>0</v>
      </c>
      <c r="M236" s="26"/>
    </row>
    <row r="237" spans="1:13" s="23" customFormat="1" ht="17.25" customHeight="1" x14ac:dyDescent="0.25">
      <c r="A237" s="20">
        <v>4</v>
      </c>
      <c r="B237" s="21" t="s">
        <v>91</v>
      </c>
      <c r="C237" s="22">
        <f>SUM(C238:C250)</f>
        <v>13</v>
      </c>
      <c r="D237" s="22">
        <f t="shared" ref="D237:L237" si="127">SUM(D238:D250)</f>
        <v>99</v>
      </c>
      <c r="E237" s="22">
        <f t="shared" si="127"/>
        <v>88</v>
      </c>
      <c r="F237" s="22">
        <f t="shared" si="127"/>
        <v>11</v>
      </c>
      <c r="G237" s="22">
        <f t="shared" si="127"/>
        <v>92</v>
      </c>
      <c r="H237" s="22">
        <f t="shared" si="127"/>
        <v>81</v>
      </c>
      <c r="I237" s="22">
        <f t="shared" si="127"/>
        <v>11</v>
      </c>
      <c r="J237" s="22">
        <f t="shared" si="127"/>
        <v>7</v>
      </c>
      <c r="K237" s="22">
        <f t="shared" si="127"/>
        <v>7</v>
      </c>
      <c r="L237" s="22">
        <f t="shared" si="127"/>
        <v>0</v>
      </c>
      <c r="M237" s="22"/>
    </row>
    <row r="238" spans="1:13" s="23" customFormat="1" ht="17.25" customHeight="1" x14ac:dyDescent="0.25">
      <c r="A238" s="24" t="s">
        <v>100</v>
      </c>
      <c r="B238" s="25" t="s">
        <v>73</v>
      </c>
      <c r="C238" s="26">
        <v>1</v>
      </c>
      <c r="D238" s="24">
        <f t="shared" si="123"/>
        <v>25</v>
      </c>
      <c r="E238" s="68">
        <v>18</v>
      </c>
      <c r="F238" s="24">
        <v>7</v>
      </c>
      <c r="G238" s="24">
        <f t="shared" si="124"/>
        <v>24</v>
      </c>
      <c r="H238" s="68">
        <v>17</v>
      </c>
      <c r="I238" s="24">
        <v>7</v>
      </c>
      <c r="J238" s="24">
        <f t="shared" si="125"/>
        <v>1</v>
      </c>
      <c r="K238" s="26">
        <f t="shared" si="121"/>
        <v>1</v>
      </c>
      <c r="L238" s="26">
        <f t="shared" si="122"/>
        <v>0</v>
      </c>
      <c r="M238" s="26"/>
    </row>
    <row r="239" spans="1:13" s="23" customFormat="1" ht="17.25" customHeight="1" x14ac:dyDescent="0.25">
      <c r="A239" s="24" t="s">
        <v>101</v>
      </c>
      <c r="B239" s="25" t="s">
        <v>74</v>
      </c>
      <c r="C239" s="26">
        <v>1</v>
      </c>
      <c r="D239" s="24">
        <f t="shared" si="123"/>
        <v>9</v>
      </c>
      <c r="E239" s="68">
        <v>8</v>
      </c>
      <c r="F239" s="24">
        <v>1</v>
      </c>
      <c r="G239" s="24">
        <f t="shared" si="124"/>
        <v>9</v>
      </c>
      <c r="H239" s="68">
        <v>8</v>
      </c>
      <c r="I239" s="24">
        <v>1</v>
      </c>
      <c r="J239" s="24">
        <f t="shared" si="125"/>
        <v>0</v>
      </c>
      <c r="K239" s="26">
        <f t="shared" si="121"/>
        <v>0</v>
      </c>
      <c r="L239" s="26">
        <f t="shared" si="122"/>
        <v>0</v>
      </c>
      <c r="M239" s="26"/>
    </row>
    <row r="240" spans="1:13" s="23" customFormat="1" ht="17.25" customHeight="1" x14ac:dyDescent="0.25">
      <c r="A240" s="24" t="s">
        <v>104</v>
      </c>
      <c r="B240" s="25" t="s">
        <v>88</v>
      </c>
      <c r="C240" s="26">
        <v>1</v>
      </c>
      <c r="D240" s="24">
        <f t="shared" si="123"/>
        <v>7</v>
      </c>
      <c r="E240" s="68">
        <v>7</v>
      </c>
      <c r="F240" s="24">
        <v>0</v>
      </c>
      <c r="G240" s="24">
        <f t="shared" si="124"/>
        <v>7</v>
      </c>
      <c r="H240" s="68">
        <v>7</v>
      </c>
      <c r="I240" s="24">
        <v>0</v>
      </c>
      <c r="J240" s="24">
        <f t="shared" si="125"/>
        <v>0</v>
      </c>
      <c r="K240" s="26">
        <f t="shared" si="121"/>
        <v>0</v>
      </c>
      <c r="L240" s="26">
        <f t="shared" si="122"/>
        <v>0</v>
      </c>
      <c r="M240" s="26"/>
    </row>
    <row r="241" spans="1:13" s="23" customFormat="1" ht="17.25" customHeight="1" x14ac:dyDescent="0.25">
      <c r="A241" s="24" t="s">
        <v>105</v>
      </c>
      <c r="B241" s="25" t="s">
        <v>80</v>
      </c>
      <c r="C241" s="26">
        <v>1</v>
      </c>
      <c r="D241" s="24">
        <f t="shared" si="123"/>
        <v>7</v>
      </c>
      <c r="E241" s="68">
        <v>7</v>
      </c>
      <c r="F241" s="24">
        <v>0</v>
      </c>
      <c r="G241" s="24">
        <f t="shared" si="124"/>
        <v>7</v>
      </c>
      <c r="H241" s="68">
        <v>7</v>
      </c>
      <c r="I241" s="24">
        <v>0</v>
      </c>
      <c r="J241" s="24">
        <f t="shared" si="125"/>
        <v>0</v>
      </c>
      <c r="K241" s="26">
        <f t="shared" si="121"/>
        <v>0</v>
      </c>
      <c r="L241" s="26">
        <f t="shared" si="122"/>
        <v>0</v>
      </c>
      <c r="M241" s="26"/>
    </row>
    <row r="242" spans="1:13" s="23" customFormat="1" ht="17.25" customHeight="1" x14ac:dyDescent="0.25">
      <c r="A242" s="24" t="s">
        <v>107</v>
      </c>
      <c r="B242" s="25" t="s">
        <v>81</v>
      </c>
      <c r="C242" s="26">
        <v>1</v>
      </c>
      <c r="D242" s="24">
        <f t="shared" si="123"/>
        <v>8</v>
      </c>
      <c r="E242" s="68">
        <v>8</v>
      </c>
      <c r="F242" s="24">
        <v>0</v>
      </c>
      <c r="G242" s="24">
        <f t="shared" si="124"/>
        <v>8</v>
      </c>
      <c r="H242" s="68">
        <v>8</v>
      </c>
      <c r="I242" s="24">
        <v>0</v>
      </c>
      <c r="J242" s="24">
        <f t="shared" si="125"/>
        <v>0</v>
      </c>
      <c r="K242" s="26">
        <f t="shared" si="121"/>
        <v>0</v>
      </c>
      <c r="L242" s="26">
        <f t="shared" si="122"/>
        <v>0</v>
      </c>
      <c r="M242" s="26"/>
    </row>
    <row r="243" spans="1:13" s="23" customFormat="1" ht="32.25" customHeight="1" x14ac:dyDescent="0.25">
      <c r="A243" s="24" t="s">
        <v>106</v>
      </c>
      <c r="B243" s="25" t="s">
        <v>90</v>
      </c>
      <c r="C243" s="26">
        <v>1</v>
      </c>
      <c r="D243" s="24">
        <f t="shared" si="123"/>
        <v>7</v>
      </c>
      <c r="E243" s="68">
        <v>6</v>
      </c>
      <c r="F243" s="24">
        <v>1</v>
      </c>
      <c r="G243" s="24">
        <f t="shared" si="124"/>
        <v>6</v>
      </c>
      <c r="H243" s="68">
        <v>5</v>
      </c>
      <c r="I243" s="24">
        <v>1</v>
      </c>
      <c r="J243" s="24">
        <f t="shared" si="125"/>
        <v>1</v>
      </c>
      <c r="K243" s="26">
        <f t="shared" si="121"/>
        <v>1</v>
      </c>
      <c r="L243" s="26">
        <f t="shared" si="122"/>
        <v>0</v>
      </c>
      <c r="M243" s="26"/>
    </row>
    <row r="244" spans="1:13" s="23" customFormat="1" ht="17.25" customHeight="1" x14ac:dyDescent="0.25">
      <c r="A244" s="24" t="s">
        <v>108</v>
      </c>
      <c r="B244" s="25" t="s">
        <v>78</v>
      </c>
      <c r="C244" s="26">
        <v>1</v>
      </c>
      <c r="D244" s="24">
        <f t="shared" si="123"/>
        <v>4</v>
      </c>
      <c r="E244" s="68">
        <v>4</v>
      </c>
      <c r="F244" s="24">
        <v>0</v>
      </c>
      <c r="G244" s="24">
        <f t="shared" si="124"/>
        <v>2</v>
      </c>
      <c r="H244" s="68">
        <v>2</v>
      </c>
      <c r="I244" s="24">
        <v>0</v>
      </c>
      <c r="J244" s="24">
        <f t="shared" si="125"/>
        <v>2</v>
      </c>
      <c r="K244" s="26">
        <f t="shared" si="121"/>
        <v>2</v>
      </c>
      <c r="L244" s="26">
        <f t="shared" si="122"/>
        <v>0</v>
      </c>
      <c r="M244" s="26"/>
    </row>
    <row r="245" spans="1:13" s="23" customFormat="1" ht="17.25" customHeight="1" x14ac:dyDescent="0.25">
      <c r="A245" s="24" t="s">
        <v>109</v>
      </c>
      <c r="B245" s="25" t="s">
        <v>87</v>
      </c>
      <c r="C245" s="26">
        <v>1</v>
      </c>
      <c r="D245" s="24">
        <f t="shared" si="123"/>
        <v>6</v>
      </c>
      <c r="E245" s="68">
        <v>4</v>
      </c>
      <c r="F245" s="24">
        <v>2</v>
      </c>
      <c r="G245" s="24">
        <f t="shared" si="124"/>
        <v>5</v>
      </c>
      <c r="H245" s="68">
        <v>3</v>
      </c>
      <c r="I245" s="24">
        <v>2</v>
      </c>
      <c r="J245" s="24">
        <f t="shared" si="125"/>
        <v>1</v>
      </c>
      <c r="K245" s="26">
        <f t="shared" si="121"/>
        <v>1</v>
      </c>
      <c r="L245" s="26">
        <f t="shared" si="122"/>
        <v>0</v>
      </c>
      <c r="M245" s="26"/>
    </row>
    <row r="246" spans="1:13" s="23" customFormat="1" ht="17.25" customHeight="1" x14ac:dyDescent="0.25">
      <c r="A246" s="24" t="s">
        <v>110</v>
      </c>
      <c r="B246" s="25" t="s">
        <v>76</v>
      </c>
      <c r="C246" s="26">
        <v>1</v>
      </c>
      <c r="D246" s="24">
        <f t="shared" si="123"/>
        <v>8</v>
      </c>
      <c r="E246" s="68">
        <v>8</v>
      </c>
      <c r="F246" s="24">
        <v>0</v>
      </c>
      <c r="G246" s="24">
        <f t="shared" si="124"/>
        <v>7</v>
      </c>
      <c r="H246" s="68">
        <v>7</v>
      </c>
      <c r="I246" s="24">
        <v>0</v>
      </c>
      <c r="J246" s="24">
        <f t="shared" si="125"/>
        <v>1</v>
      </c>
      <c r="K246" s="26">
        <f t="shared" si="121"/>
        <v>1</v>
      </c>
      <c r="L246" s="26">
        <f t="shared" si="122"/>
        <v>0</v>
      </c>
      <c r="M246" s="26"/>
    </row>
    <row r="247" spans="1:13" s="23" customFormat="1" ht="17.25" customHeight="1" x14ac:dyDescent="0.25">
      <c r="A247" s="24" t="s">
        <v>119</v>
      </c>
      <c r="B247" s="25" t="s">
        <v>92</v>
      </c>
      <c r="C247" s="26">
        <v>1</v>
      </c>
      <c r="D247" s="24">
        <f t="shared" si="123"/>
        <v>5</v>
      </c>
      <c r="E247" s="68">
        <v>5</v>
      </c>
      <c r="F247" s="24">
        <v>0</v>
      </c>
      <c r="G247" s="24">
        <f t="shared" si="124"/>
        <v>5</v>
      </c>
      <c r="H247" s="68">
        <v>5</v>
      </c>
      <c r="I247" s="24">
        <v>0</v>
      </c>
      <c r="J247" s="24">
        <f t="shared" si="125"/>
        <v>0</v>
      </c>
      <c r="K247" s="26">
        <f t="shared" si="121"/>
        <v>0</v>
      </c>
      <c r="L247" s="26">
        <f t="shared" si="122"/>
        <v>0</v>
      </c>
      <c r="M247" s="26"/>
    </row>
    <row r="248" spans="1:13" s="23" customFormat="1" ht="17.25" customHeight="1" x14ac:dyDescent="0.25">
      <c r="A248" s="24" t="s">
        <v>120</v>
      </c>
      <c r="B248" s="25" t="s">
        <v>93</v>
      </c>
      <c r="C248" s="26">
        <v>1</v>
      </c>
      <c r="D248" s="24">
        <f t="shared" si="123"/>
        <v>3</v>
      </c>
      <c r="E248" s="68">
        <v>3</v>
      </c>
      <c r="F248" s="24">
        <v>0</v>
      </c>
      <c r="G248" s="24">
        <f t="shared" si="124"/>
        <v>3</v>
      </c>
      <c r="H248" s="68">
        <v>3</v>
      </c>
      <c r="I248" s="24">
        <v>0</v>
      </c>
      <c r="J248" s="24">
        <f t="shared" si="125"/>
        <v>0</v>
      </c>
      <c r="K248" s="26">
        <f t="shared" si="121"/>
        <v>0</v>
      </c>
      <c r="L248" s="26">
        <f t="shared" si="122"/>
        <v>0</v>
      </c>
      <c r="M248" s="26"/>
    </row>
    <row r="249" spans="1:13" s="23" customFormat="1" ht="17.25" customHeight="1" x14ac:dyDescent="0.25">
      <c r="A249" s="24" t="s">
        <v>121</v>
      </c>
      <c r="B249" s="25" t="s">
        <v>94</v>
      </c>
      <c r="C249" s="26">
        <v>1</v>
      </c>
      <c r="D249" s="24">
        <f t="shared" si="123"/>
        <v>7</v>
      </c>
      <c r="E249" s="68">
        <v>7</v>
      </c>
      <c r="F249" s="24">
        <v>0</v>
      </c>
      <c r="G249" s="24">
        <f t="shared" si="124"/>
        <v>6</v>
      </c>
      <c r="H249" s="68">
        <v>6</v>
      </c>
      <c r="I249" s="24">
        <v>0</v>
      </c>
      <c r="J249" s="24">
        <f t="shared" si="125"/>
        <v>1</v>
      </c>
      <c r="K249" s="26">
        <f t="shared" si="121"/>
        <v>1</v>
      </c>
      <c r="L249" s="26">
        <f t="shared" si="122"/>
        <v>0</v>
      </c>
      <c r="M249" s="26"/>
    </row>
    <row r="250" spans="1:13" s="23" customFormat="1" ht="17.25" customHeight="1" x14ac:dyDescent="0.25">
      <c r="A250" s="24" t="s">
        <v>122</v>
      </c>
      <c r="B250" s="25" t="s">
        <v>85</v>
      </c>
      <c r="C250" s="26">
        <v>1</v>
      </c>
      <c r="D250" s="24">
        <f t="shared" si="123"/>
        <v>3</v>
      </c>
      <c r="E250" s="68">
        <v>3</v>
      </c>
      <c r="F250" s="24">
        <v>0</v>
      </c>
      <c r="G250" s="24">
        <f t="shared" si="124"/>
        <v>3</v>
      </c>
      <c r="H250" s="68">
        <v>3</v>
      </c>
      <c r="I250" s="24">
        <v>0</v>
      </c>
      <c r="J250" s="24">
        <f t="shared" si="125"/>
        <v>0</v>
      </c>
      <c r="K250" s="26">
        <f t="shared" si="121"/>
        <v>0</v>
      </c>
      <c r="L250" s="26">
        <f t="shared" si="122"/>
        <v>0</v>
      </c>
      <c r="M250" s="26"/>
    </row>
    <row r="251" spans="1:13" ht="17.25" customHeight="1" x14ac:dyDescent="0.25">
      <c r="A251" s="20">
        <v>5</v>
      </c>
      <c r="B251" s="21" t="s">
        <v>95</v>
      </c>
      <c r="C251" s="22">
        <f>SUM(C252:C263)</f>
        <v>12</v>
      </c>
      <c r="D251" s="22">
        <f t="shared" ref="D251:L251" si="128">SUM(D252:D263)</f>
        <v>99</v>
      </c>
      <c r="E251" s="22">
        <f t="shared" si="128"/>
        <v>89</v>
      </c>
      <c r="F251" s="22">
        <f t="shared" si="128"/>
        <v>10</v>
      </c>
      <c r="G251" s="22">
        <f t="shared" si="128"/>
        <v>92</v>
      </c>
      <c r="H251" s="22">
        <f t="shared" si="128"/>
        <v>82</v>
      </c>
      <c r="I251" s="22">
        <f t="shared" si="128"/>
        <v>10</v>
      </c>
      <c r="J251" s="22">
        <f t="shared" si="128"/>
        <v>7</v>
      </c>
      <c r="K251" s="22">
        <f t="shared" si="128"/>
        <v>7</v>
      </c>
      <c r="L251" s="22">
        <f t="shared" si="128"/>
        <v>0</v>
      </c>
      <c r="M251" s="22"/>
    </row>
    <row r="252" spans="1:13" ht="17.25" customHeight="1" x14ac:dyDescent="0.25">
      <c r="A252" s="24" t="s">
        <v>100</v>
      </c>
      <c r="B252" s="25" t="s">
        <v>73</v>
      </c>
      <c r="C252" s="26">
        <v>1</v>
      </c>
      <c r="D252" s="24">
        <f t="shared" ref="D252:D263" si="129">E252+F252</f>
        <v>27</v>
      </c>
      <c r="E252" s="68">
        <v>20</v>
      </c>
      <c r="F252" s="24">
        <v>7</v>
      </c>
      <c r="G252" s="24">
        <f t="shared" ref="G252:G263" si="130">H252+I252</f>
        <v>26</v>
      </c>
      <c r="H252" s="24">
        <v>19</v>
      </c>
      <c r="I252" s="68">
        <v>7</v>
      </c>
      <c r="J252" s="24">
        <f t="shared" ref="J252:J263" si="131">K252+L252</f>
        <v>1</v>
      </c>
      <c r="K252" s="26">
        <f t="shared" ref="K252:L263" si="132">E252-H252</f>
        <v>1</v>
      </c>
      <c r="L252" s="26">
        <f t="shared" si="132"/>
        <v>0</v>
      </c>
      <c r="M252" s="26"/>
    </row>
    <row r="253" spans="1:13" ht="17.25" customHeight="1" x14ac:dyDescent="0.25">
      <c r="A253" s="24" t="s">
        <v>101</v>
      </c>
      <c r="B253" s="25" t="s">
        <v>74</v>
      </c>
      <c r="C253" s="26">
        <v>1</v>
      </c>
      <c r="D253" s="24">
        <f t="shared" si="129"/>
        <v>7</v>
      </c>
      <c r="E253" s="68">
        <v>6</v>
      </c>
      <c r="F253" s="24">
        <v>1</v>
      </c>
      <c r="G253" s="24">
        <f t="shared" si="130"/>
        <v>6</v>
      </c>
      <c r="H253" s="24">
        <v>5</v>
      </c>
      <c r="I253" s="68">
        <v>1</v>
      </c>
      <c r="J253" s="24">
        <f t="shared" si="131"/>
        <v>1</v>
      </c>
      <c r="K253" s="26">
        <f t="shared" si="132"/>
        <v>1</v>
      </c>
      <c r="L253" s="26">
        <f t="shared" si="132"/>
        <v>0</v>
      </c>
      <c r="M253" s="26"/>
    </row>
    <row r="254" spans="1:13" ht="35.25" customHeight="1" x14ac:dyDescent="0.25">
      <c r="A254" s="24" t="s">
        <v>104</v>
      </c>
      <c r="B254" s="25" t="s">
        <v>90</v>
      </c>
      <c r="C254" s="26">
        <v>1</v>
      </c>
      <c r="D254" s="24">
        <f t="shared" si="129"/>
        <v>5</v>
      </c>
      <c r="E254" s="68">
        <v>4</v>
      </c>
      <c r="F254" s="24">
        <v>1</v>
      </c>
      <c r="G254" s="24">
        <f t="shared" si="130"/>
        <v>7</v>
      </c>
      <c r="H254" s="24">
        <v>6</v>
      </c>
      <c r="I254" s="68">
        <v>1</v>
      </c>
      <c r="J254" s="24">
        <f t="shared" si="131"/>
        <v>-2</v>
      </c>
      <c r="K254" s="26">
        <f t="shared" si="132"/>
        <v>-2</v>
      </c>
      <c r="L254" s="26">
        <f t="shared" si="132"/>
        <v>0</v>
      </c>
      <c r="M254" s="26"/>
    </row>
    <row r="255" spans="1:13" ht="17.25" customHeight="1" x14ac:dyDescent="0.25">
      <c r="A255" s="24" t="s">
        <v>105</v>
      </c>
      <c r="B255" s="25" t="s">
        <v>88</v>
      </c>
      <c r="C255" s="26">
        <v>1</v>
      </c>
      <c r="D255" s="24">
        <f t="shared" si="129"/>
        <v>6</v>
      </c>
      <c r="E255" s="68">
        <v>6</v>
      </c>
      <c r="F255" s="24">
        <v>0</v>
      </c>
      <c r="G255" s="24">
        <f t="shared" si="130"/>
        <v>4</v>
      </c>
      <c r="H255" s="24">
        <v>4</v>
      </c>
      <c r="I255" s="68">
        <v>0</v>
      </c>
      <c r="J255" s="24">
        <f t="shared" si="131"/>
        <v>2</v>
      </c>
      <c r="K255" s="26">
        <f t="shared" si="132"/>
        <v>2</v>
      </c>
      <c r="L255" s="26">
        <f t="shared" si="132"/>
        <v>0</v>
      </c>
      <c r="M255" s="26"/>
    </row>
    <row r="256" spans="1:13" ht="17.25" customHeight="1" x14ac:dyDescent="0.25">
      <c r="A256" s="24" t="s">
        <v>107</v>
      </c>
      <c r="B256" s="25" t="s">
        <v>78</v>
      </c>
      <c r="C256" s="26">
        <v>1</v>
      </c>
      <c r="D256" s="24">
        <f t="shared" si="129"/>
        <v>7</v>
      </c>
      <c r="E256" s="68">
        <v>7</v>
      </c>
      <c r="F256" s="24">
        <v>0</v>
      </c>
      <c r="G256" s="24">
        <f t="shared" si="130"/>
        <v>3</v>
      </c>
      <c r="H256" s="24">
        <v>3</v>
      </c>
      <c r="I256" s="68">
        <v>0</v>
      </c>
      <c r="J256" s="24">
        <f t="shared" si="131"/>
        <v>4</v>
      </c>
      <c r="K256" s="26">
        <f t="shared" si="132"/>
        <v>4</v>
      </c>
      <c r="L256" s="26">
        <f t="shared" si="132"/>
        <v>0</v>
      </c>
      <c r="M256" s="26"/>
    </row>
    <row r="257" spans="1:13" ht="17.25" customHeight="1" x14ac:dyDescent="0.25">
      <c r="A257" s="24" t="s">
        <v>106</v>
      </c>
      <c r="B257" s="25" t="s">
        <v>80</v>
      </c>
      <c r="C257" s="26">
        <v>1</v>
      </c>
      <c r="D257" s="24">
        <f t="shared" si="129"/>
        <v>8</v>
      </c>
      <c r="E257" s="68">
        <v>8</v>
      </c>
      <c r="F257" s="24">
        <v>0</v>
      </c>
      <c r="G257" s="24">
        <f t="shared" si="130"/>
        <v>8</v>
      </c>
      <c r="H257" s="24">
        <v>8</v>
      </c>
      <c r="I257" s="68">
        <v>0</v>
      </c>
      <c r="J257" s="24">
        <f t="shared" si="131"/>
        <v>0</v>
      </c>
      <c r="K257" s="26">
        <f t="shared" si="132"/>
        <v>0</v>
      </c>
      <c r="L257" s="26">
        <f t="shared" si="132"/>
        <v>0</v>
      </c>
      <c r="M257" s="26"/>
    </row>
    <row r="258" spans="1:13" ht="17.25" customHeight="1" x14ac:dyDescent="0.25">
      <c r="A258" s="24" t="s">
        <v>108</v>
      </c>
      <c r="B258" s="25" t="s">
        <v>87</v>
      </c>
      <c r="C258" s="26">
        <v>1</v>
      </c>
      <c r="D258" s="24">
        <f t="shared" si="129"/>
        <v>12</v>
      </c>
      <c r="E258" s="68">
        <v>11</v>
      </c>
      <c r="F258" s="24">
        <v>1</v>
      </c>
      <c r="G258" s="24">
        <f t="shared" si="130"/>
        <v>11</v>
      </c>
      <c r="H258" s="24">
        <v>10</v>
      </c>
      <c r="I258" s="68">
        <v>1</v>
      </c>
      <c r="J258" s="24">
        <f t="shared" si="131"/>
        <v>1</v>
      </c>
      <c r="K258" s="26">
        <f t="shared" si="132"/>
        <v>1</v>
      </c>
      <c r="L258" s="26">
        <f t="shared" si="132"/>
        <v>0</v>
      </c>
      <c r="M258" s="26"/>
    </row>
    <row r="259" spans="1:13" ht="17.25" customHeight="1" x14ac:dyDescent="0.25">
      <c r="A259" s="24" t="s">
        <v>109</v>
      </c>
      <c r="B259" s="25" t="s">
        <v>92</v>
      </c>
      <c r="C259" s="26">
        <v>1</v>
      </c>
      <c r="D259" s="24">
        <f t="shared" si="129"/>
        <v>4</v>
      </c>
      <c r="E259" s="68">
        <v>4</v>
      </c>
      <c r="F259" s="24">
        <v>0</v>
      </c>
      <c r="G259" s="24">
        <f t="shared" si="130"/>
        <v>6</v>
      </c>
      <c r="H259" s="24">
        <v>6</v>
      </c>
      <c r="I259" s="68">
        <v>0</v>
      </c>
      <c r="J259" s="24">
        <f t="shared" si="131"/>
        <v>-2</v>
      </c>
      <c r="K259" s="26">
        <f t="shared" si="132"/>
        <v>-2</v>
      </c>
      <c r="L259" s="26">
        <f t="shared" si="132"/>
        <v>0</v>
      </c>
      <c r="M259" s="26"/>
    </row>
    <row r="260" spans="1:13" ht="17.25" customHeight="1" x14ac:dyDescent="0.25">
      <c r="A260" s="24" t="s">
        <v>110</v>
      </c>
      <c r="B260" s="25" t="s">
        <v>32</v>
      </c>
      <c r="C260" s="26">
        <v>1</v>
      </c>
      <c r="D260" s="24">
        <f t="shared" si="129"/>
        <v>7</v>
      </c>
      <c r="E260" s="68">
        <v>7</v>
      </c>
      <c r="F260" s="24">
        <v>0</v>
      </c>
      <c r="G260" s="24">
        <f t="shared" si="130"/>
        <v>6</v>
      </c>
      <c r="H260" s="24">
        <v>6</v>
      </c>
      <c r="I260" s="68">
        <v>0</v>
      </c>
      <c r="J260" s="24">
        <f t="shared" si="131"/>
        <v>1</v>
      </c>
      <c r="K260" s="26">
        <f t="shared" si="132"/>
        <v>1</v>
      </c>
      <c r="L260" s="26">
        <f t="shared" si="132"/>
        <v>0</v>
      </c>
      <c r="M260" s="26"/>
    </row>
    <row r="261" spans="1:13" ht="17.25" customHeight="1" x14ac:dyDescent="0.25">
      <c r="A261" s="24" t="s">
        <v>119</v>
      </c>
      <c r="B261" s="25" t="s">
        <v>82</v>
      </c>
      <c r="C261" s="26">
        <v>1</v>
      </c>
      <c r="D261" s="24">
        <f t="shared" si="129"/>
        <v>6</v>
      </c>
      <c r="E261" s="68">
        <v>6</v>
      </c>
      <c r="F261" s="24">
        <v>0</v>
      </c>
      <c r="G261" s="24">
        <f t="shared" si="130"/>
        <v>5</v>
      </c>
      <c r="H261" s="24">
        <v>5</v>
      </c>
      <c r="I261" s="68">
        <v>0</v>
      </c>
      <c r="J261" s="24">
        <f t="shared" si="131"/>
        <v>1</v>
      </c>
      <c r="K261" s="26">
        <f t="shared" si="132"/>
        <v>1</v>
      </c>
      <c r="L261" s="26">
        <f t="shared" si="132"/>
        <v>0</v>
      </c>
      <c r="M261" s="26"/>
    </row>
    <row r="262" spans="1:13" ht="17.25" customHeight="1" x14ac:dyDescent="0.25">
      <c r="A262" s="24" t="s">
        <v>120</v>
      </c>
      <c r="B262" s="25" t="s">
        <v>76</v>
      </c>
      <c r="C262" s="26">
        <v>1</v>
      </c>
      <c r="D262" s="24">
        <f t="shared" si="129"/>
        <v>6</v>
      </c>
      <c r="E262" s="68">
        <v>6</v>
      </c>
      <c r="F262" s="24">
        <v>0</v>
      </c>
      <c r="G262" s="24">
        <f t="shared" si="130"/>
        <v>4</v>
      </c>
      <c r="H262" s="24">
        <v>4</v>
      </c>
      <c r="I262" s="68">
        <v>0</v>
      </c>
      <c r="J262" s="24">
        <f t="shared" si="131"/>
        <v>2</v>
      </c>
      <c r="K262" s="26">
        <f t="shared" si="132"/>
        <v>2</v>
      </c>
      <c r="L262" s="26">
        <f t="shared" si="132"/>
        <v>0</v>
      </c>
      <c r="M262" s="26"/>
    </row>
    <row r="263" spans="1:13" ht="17.25" customHeight="1" x14ac:dyDescent="0.25">
      <c r="A263" s="24" t="s">
        <v>121</v>
      </c>
      <c r="B263" s="25" t="s">
        <v>81</v>
      </c>
      <c r="C263" s="26">
        <v>1</v>
      </c>
      <c r="D263" s="24">
        <f t="shared" si="129"/>
        <v>4</v>
      </c>
      <c r="E263" s="68">
        <v>4</v>
      </c>
      <c r="F263" s="24">
        <v>0</v>
      </c>
      <c r="G263" s="24">
        <f t="shared" si="130"/>
        <v>6</v>
      </c>
      <c r="H263" s="24">
        <v>6</v>
      </c>
      <c r="I263" s="68">
        <v>0</v>
      </c>
      <c r="J263" s="24">
        <f t="shared" si="131"/>
        <v>-2</v>
      </c>
      <c r="K263" s="26">
        <f t="shared" si="132"/>
        <v>-2</v>
      </c>
      <c r="L263" s="26">
        <f t="shared" si="132"/>
        <v>0</v>
      </c>
      <c r="M263" s="26"/>
    </row>
    <row r="264" spans="1:13" s="23" customFormat="1" ht="17.25" customHeight="1" x14ac:dyDescent="0.25">
      <c r="A264" s="20">
        <v>6</v>
      </c>
      <c r="B264" s="21" t="s">
        <v>96</v>
      </c>
      <c r="C264" s="22">
        <f>SUM(C265:C277)</f>
        <v>12</v>
      </c>
      <c r="D264" s="22">
        <f t="shared" ref="D264:L264" si="133">SUM(D265:D277)</f>
        <v>96</v>
      </c>
      <c r="E264" s="22">
        <f t="shared" si="133"/>
        <v>80</v>
      </c>
      <c r="F264" s="22">
        <f t="shared" si="133"/>
        <v>16</v>
      </c>
      <c r="G264" s="22">
        <f t="shared" si="133"/>
        <v>90</v>
      </c>
      <c r="H264" s="22">
        <f t="shared" si="133"/>
        <v>74</v>
      </c>
      <c r="I264" s="22">
        <f t="shared" si="133"/>
        <v>16</v>
      </c>
      <c r="J264" s="22">
        <f t="shared" si="133"/>
        <v>6</v>
      </c>
      <c r="K264" s="22">
        <f t="shared" si="133"/>
        <v>6</v>
      </c>
      <c r="L264" s="22">
        <f t="shared" si="133"/>
        <v>0</v>
      </c>
      <c r="M264" s="22"/>
    </row>
    <row r="265" spans="1:13" s="23" customFormat="1" ht="17.25" customHeight="1" x14ac:dyDescent="0.25">
      <c r="A265" s="24" t="s">
        <v>100</v>
      </c>
      <c r="B265" s="25" t="s">
        <v>73</v>
      </c>
      <c r="C265" s="26">
        <v>1</v>
      </c>
      <c r="D265" s="24">
        <f t="shared" si="123"/>
        <v>22</v>
      </c>
      <c r="E265" s="68">
        <v>18</v>
      </c>
      <c r="F265" s="24">
        <v>4</v>
      </c>
      <c r="G265" s="24">
        <f t="shared" si="124"/>
        <v>22</v>
      </c>
      <c r="H265" s="68">
        <v>18</v>
      </c>
      <c r="I265" s="24">
        <v>4</v>
      </c>
      <c r="J265" s="24">
        <f t="shared" si="125"/>
        <v>0</v>
      </c>
      <c r="K265" s="26">
        <f t="shared" si="121"/>
        <v>0</v>
      </c>
      <c r="L265" s="26">
        <f t="shared" si="122"/>
        <v>0</v>
      </c>
      <c r="M265" s="26"/>
    </row>
    <row r="266" spans="1:13" s="23" customFormat="1" ht="17.25" customHeight="1" x14ac:dyDescent="0.25">
      <c r="A266" s="24" t="s">
        <v>101</v>
      </c>
      <c r="B266" s="25" t="s">
        <v>74</v>
      </c>
      <c r="C266" s="26">
        <v>1</v>
      </c>
      <c r="D266" s="24">
        <f t="shared" si="123"/>
        <v>10</v>
      </c>
      <c r="E266" s="68">
        <v>7</v>
      </c>
      <c r="F266" s="24">
        <v>3</v>
      </c>
      <c r="G266" s="24">
        <f t="shared" si="124"/>
        <v>10</v>
      </c>
      <c r="H266" s="68">
        <v>7</v>
      </c>
      <c r="I266" s="24">
        <v>3</v>
      </c>
      <c r="J266" s="24">
        <f t="shared" si="125"/>
        <v>0</v>
      </c>
      <c r="K266" s="26">
        <f t="shared" si="121"/>
        <v>0</v>
      </c>
      <c r="L266" s="26">
        <f t="shared" si="122"/>
        <v>0</v>
      </c>
      <c r="M266" s="26"/>
    </row>
    <row r="267" spans="1:13" s="23" customFormat="1" ht="17.25" customHeight="1" x14ac:dyDescent="0.25">
      <c r="A267" s="24" t="s">
        <v>104</v>
      </c>
      <c r="B267" s="25" t="s">
        <v>78</v>
      </c>
      <c r="C267" s="26">
        <v>1</v>
      </c>
      <c r="D267" s="24">
        <f t="shared" si="123"/>
        <v>6</v>
      </c>
      <c r="E267" s="68">
        <v>6</v>
      </c>
      <c r="F267" s="24">
        <v>0</v>
      </c>
      <c r="G267" s="24">
        <f t="shared" si="124"/>
        <v>6</v>
      </c>
      <c r="H267" s="68">
        <v>6</v>
      </c>
      <c r="I267" s="24">
        <v>0</v>
      </c>
      <c r="J267" s="24">
        <f t="shared" si="125"/>
        <v>0</v>
      </c>
      <c r="K267" s="26">
        <f t="shared" si="121"/>
        <v>0</v>
      </c>
      <c r="L267" s="26">
        <f t="shared" si="122"/>
        <v>0</v>
      </c>
      <c r="M267" s="26"/>
    </row>
    <row r="268" spans="1:13" s="23" customFormat="1" ht="37.5" customHeight="1" x14ac:dyDescent="0.25">
      <c r="A268" s="24" t="s">
        <v>105</v>
      </c>
      <c r="B268" s="25" t="s">
        <v>90</v>
      </c>
      <c r="C268" s="26">
        <v>1</v>
      </c>
      <c r="D268" s="24">
        <f t="shared" si="123"/>
        <v>9</v>
      </c>
      <c r="E268" s="68">
        <v>3</v>
      </c>
      <c r="F268" s="24">
        <v>6</v>
      </c>
      <c r="G268" s="24">
        <f t="shared" si="124"/>
        <v>9</v>
      </c>
      <c r="H268" s="68">
        <v>3</v>
      </c>
      <c r="I268" s="24">
        <v>6</v>
      </c>
      <c r="J268" s="24">
        <f t="shared" si="125"/>
        <v>0</v>
      </c>
      <c r="K268" s="26">
        <f t="shared" si="121"/>
        <v>0</v>
      </c>
      <c r="L268" s="26">
        <f t="shared" si="122"/>
        <v>0</v>
      </c>
      <c r="M268" s="26"/>
    </row>
    <row r="269" spans="1:13" s="23" customFormat="1" ht="17.25" customHeight="1" x14ac:dyDescent="0.25">
      <c r="A269" s="24" t="s">
        <v>107</v>
      </c>
      <c r="B269" s="25" t="s">
        <v>36</v>
      </c>
      <c r="C269" s="26">
        <v>1</v>
      </c>
      <c r="D269" s="24">
        <f t="shared" si="123"/>
        <v>3</v>
      </c>
      <c r="E269" s="68">
        <v>3</v>
      </c>
      <c r="F269" s="24">
        <v>0</v>
      </c>
      <c r="G269" s="24">
        <f t="shared" si="124"/>
        <v>3</v>
      </c>
      <c r="H269" s="68">
        <v>3</v>
      </c>
      <c r="I269" s="24">
        <v>0</v>
      </c>
      <c r="J269" s="24">
        <f t="shared" si="125"/>
        <v>0</v>
      </c>
      <c r="K269" s="26">
        <f t="shared" si="121"/>
        <v>0</v>
      </c>
      <c r="L269" s="26">
        <f t="shared" si="122"/>
        <v>0</v>
      </c>
      <c r="M269" s="26"/>
    </row>
    <row r="270" spans="1:13" s="23" customFormat="1" ht="17.25" customHeight="1" x14ac:dyDescent="0.25">
      <c r="A270" s="24" t="s">
        <v>106</v>
      </c>
      <c r="B270" s="25" t="s">
        <v>88</v>
      </c>
      <c r="C270" s="26">
        <v>1</v>
      </c>
      <c r="D270" s="24">
        <f t="shared" si="123"/>
        <v>6</v>
      </c>
      <c r="E270" s="68">
        <v>6</v>
      </c>
      <c r="F270" s="24">
        <v>0</v>
      </c>
      <c r="G270" s="24">
        <f t="shared" si="124"/>
        <v>5</v>
      </c>
      <c r="H270" s="68">
        <v>5</v>
      </c>
      <c r="I270" s="24">
        <v>0</v>
      </c>
      <c r="J270" s="24">
        <f t="shared" si="125"/>
        <v>1</v>
      </c>
      <c r="K270" s="26">
        <f t="shared" si="121"/>
        <v>1</v>
      </c>
      <c r="L270" s="26">
        <f t="shared" si="122"/>
        <v>0</v>
      </c>
      <c r="M270" s="26"/>
    </row>
    <row r="271" spans="1:13" s="23" customFormat="1" ht="17.25" customHeight="1" x14ac:dyDescent="0.25">
      <c r="A271" s="24" t="s">
        <v>108</v>
      </c>
      <c r="B271" s="25" t="s">
        <v>94</v>
      </c>
      <c r="C271" s="26">
        <v>1</v>
      </c>
      <c r="D271" s="24">
        <f t="shared" si="123"/>
        <v>6</v>
      </c>
      <c r="E271" s="68">
        <v>6</v>
      </c>
      <c r="F271" s="24">
        <v>0</v>
      </c>
      <c r="G271" s="24">
        <f t="shared" si="124"/>
        <v>5</v>
      </c>
      <c r="H271" s="68">
        <v>5</v>
      </c>
      <c r="I271" s="24">
        <v>0</v>
      </c>
      <c r="J271" s="24">
        <f t="shared" si="125"/>
        <v>1</v>
      </c>
      <c r="K271" s="26">
        <f t="shared" si="121"/>
        <v>1</v>
      </c>
      <c r="L271" s="26">
        <f t="shared" si="122"/>
        <v>0</v>
      </c>
      <c r="M271" s="26"/>
    </row>
    <row r="272" spans="1:13" s="23" customFormat="1" ht="17.25" customHeight="1" x14ac:dyDescent="0.25">
      <c r="A272" s="24" t="s">
        <v>109</v>
      </c>
      <c r="B272" s="25" t="s">
        <v>81</v>
      </c>
      <c r="C272" s="26">
        <v>1</v>
      </c>
      <c r="D272" s="24">
        <f t="shared" si="123"/>
        <v>7</v>
      </c>
      <c r="E272" s="68">
        <v>6</v>
      </c>
      <c r="F272" s="24">
        <v>1</v>
      </c>
      <c r="G272" s="24">
        <f t="shared" si="124"/>
        <v>6</v>
      </c>
      <c r="H272" s="68">
        <v>5</v>
      </c>
      <c r="I272" s="24">
        <v>1</v>
      </c>
      <c r="J272" s="24">
        <f t="shared" si="125"/>
        <v>1</v>
      </c>
      <c r="K272" s="26">
        <f t="shared" ref="K272:K305" si="134">E272-H272</f>
        <v>1</v>
      </c>
      <c r="L272" s="26">
        <f t="shared" ref="L272:L305" si="135">F272-I272</f>
        <v>0</v>
      </c>
      <c r="M272" s="26"/>
    </row>
    <row r="273" spans="1:13" s="23" customFormat="1" ht="17.25" customHeight="1" x14ac:dyDescent="0.25">
      <c r="A273" s="24" t="s">
        <v>110</v>
      </c>
      <c r="B273" s="25" t="s">
        <v>80</v>
      </c>
      <c r="C273" s="26">
        <v>1</v>
      </c>
      <c r="D273" s="24">
        <f t="shared" si="123"/>
        <v>4</v>
      </c>
      <c r="E273" s="68">
        <v>3</v>
      </c>
      <c r="F273" s="24">
        <v>1</v>
      </c>
      <c r="G273" s="24">
        <f t="shared" si="124"/>
        <v>4</v>
      </c>
      <c r="H273" s="68">
        <v>3</v>
      </c>
      <c r="I273" s="24">
        <v>1</v>
      </c>
      <c r="J273" s="24">
        <f t="shared" si="125"/>
        <v>0</v>
      </c>
      <c r="K273" s="26">
        <f t="shared" si="134"/>
        <v>0</v>
      </c>
      <c r="L273" s="26">
        <f t="shared" si="135"/>
        <v>0</v>
      </c>
      <c r="M273" s="26"/>
    </row>
    <row r="274" spans="1:13" s="23" customFormat="1" ht="17.25" customHeight="1" x14ac:dyDescent="0.25">
      <c r="A274" s="24" t="s">
        <v>119</v>
      </c>
      <c r="B274" s="25" t="s">
        <v>76</v>
      </c>
      <c r="C274" s="26">
        <v>1</v>
      </c>
      <c r="D274" s="24">
        <f t="shared" si="123"/>
        <v>3</v>
      </c>
      <c r="E274" s="68">
        <v>3</v>
      </c>
      <c r="F274" s="24">
        <v>0</v>
      </c>
      <c r="G274" s="24">
        <f t="shared" si="124"/>
        <v>0</v>
      </c>
      <c r="H274" s="68">
        <v>0</v>
      </c>
      <c r="I274" s="24">
        <v>0</v>
      </c>
      <c r="J274" s="24">
        <f t="shared" si="125"/>
        <v>3</v>
      </c>
      <c r="K274" s="26">
        <f t="shared" si="134"/>
        <v>3</v>
      </c>
      <c r="L274" s="26">
        <f t="shared" si="135"/>
        <v>0</v>
      </c>
      <c r="M274" s="26"/>
    </row>
    <row r="275" spans="1:13" s="23" customFormat="1" ht="17.25" customHeight="1" x14ac:dyDescent="0.25">
      <c r="A275" s="24" t="s">
        <v>120</v>
      </c>
      <c r="B275" s="25" t="s">
        <v>87</v>
      </c>
      <c r="C275" s="26">
        <v>1</v>
      </c>
      <c r="D275" s="24">
        <f t="shared" ref="D275:D305" si="136">E275+F275</f>
        <v>5</v>
      </c>
      <c r="E275" s="68">
        <v>4</v>
      </c>
      <c r="F275" s="24">
        <v>1</v>
      </c>
      <c r="G275" s="24">
        <f t="shared" ref="G275:G305" si="137">H275+I275</f>
        <v>5</v>
      </c>
      <c r="H275" s="68">
        <v>4</v>
      </c>
      <c r="I275" s="24">
        <v>1</v>
      </c>
      <c r="J275" s="24">
        <f t="shared" ref="J275:J305" si="138">K275+L275</f>
        <v>0</v>
      </c>
      <c r="K275" s="26">
        <f t="shared" si="134"/>
        <v>0</v>
      </c>
      <c r="L275" s="26">
        <f t="shared" si="135"/>
        <v>0</v>
      </c>
      <c r="M275" s="26"/>
    </row>
    <row r="276" spans="1:13" s="23" customFormat="1" ht="17.25" customHeight="1" x14ac:dyDescent="0.25">
      <c r="A276" s="24" t="s">
        <v>121</v>
      </c>
      <c r="B276" s="25" t="s">
        <v>93</v>
      </c>
      <c r="C276" s="26">
        <v>1</v>
      </c>
      <c r="D276" s="24">
        <f t="shared" si="136"/>
        <v>8</v>
      </c>
      <c r="E276" s="68">
        <v>8</v>
      </c>
      <c r="F276" s="24">
        <v>0</v>
      </c>
      <c r="G276" s="24">
        <f t="shared" si="137"/>
        <v>8</v>
      </c>
      <c r="H276" s="68">
        <v>8</v>
      </c>
      <c r="I276" s="24">
        <v>0</v>
      </c>
      <c r="J276" s="24">
        <f t="shared" si="138"/>
        <v>0</v>
      </c>
      <c r="K276" s="26">
        <f t="shared" si="134"/>
        <v>0</v>
      </c>
      <c r="L276" s="26">
        <f t="shared" si="135"/>
        <v>0</v>
      </c>
      <c r="M276" s="26"/>
    </row>
    <row r="277" spans="1:13" s="23" customFormat="1" ht="17.25" customHeight="1" x14ac:dyDescent="0.25">
      <c r="A277" s="24" t="s">
        <v>122</v>
      </c>
      <c r="B277" s="25" t="s">
        <v>85</v>
      </c>
      <c r="C277" s="26"/>
      <c r="D277" s="24">
        <f t="shared" si="136"/>
        <v>7</v>
      </c>
      <c r="E277" s="68">
        <v>7</v>
      </c>
      <c r="F277" s="24">
        <v>0</v>
      </c>
      <c r="G277" s="24">
        <f t="shared" si="137"/>
        <v>7</v>
      </c>
      <c r="H277" s="68">
        <v>7</v>
      </c>
      <c r="I277" s="24">
        <v>0</v>
      </c>
      <c r="J277" s="24">
        <f t="shared" si="138"/>
        <v>0</v>
      </c>
      <c r="K277" s="26">
        <f t="shared" si="134"/>
        <v>0</v>
      </c>
      <c r="L277" s="26">
        <f t="shared" si="135"/>
        <v>0</v>
      </c>
      <c r="M277" s="26"/>
    </row>
    <row r="278" spans="1:13" ht="17.25" customHeight="1" x14ac:dyDescent="0.25">
      <c r="A278" s="20">
        <v>7</v>
      </c>
      <c r="B278" s="21" t="s">
        <v>97</v>
      </c>
      <c r="C278" s="22">
        <f>SUM(C279:C291)</f>
        <v>13</v>
      </c>
      <c r="D278" s="22">
        <f t="shared" ref="D278:L278" si="139">SUM(D279:D291)</f>
        <v>97</v>
      </c>
      <c r="E278" s="22">
        <f t="shared" si="139"/>
        <v>84</v>
      </c>
      <c r="F278" s="22">
        <f t="shared" si="139"/>
        <v>13</v>
      </c>
      <c r="G278" s="22">
        <f t="shared" si="139"/>
        <v>96</v>
      </c>
      <c r="H278" s="22">
        <f t="shared" si="139"/>
        <v>83</v>
      </c>
      <c r="I278" s="22">
        <f t="shared" si="139"/>
        <v>13</v>
      </c>
      <c r="J278" s="22">
        <f t="shared" si="139"/>
        <v>1</v>
      </c>
      <c r="K278" s="22">
        <f t="shared" si="139"/>
        <v>1</v>
      </c>
      <c r="L278" s="22">
        <f t="shared" si="139"/>
        <v>0</v>
      </c>
      <c r="M278" s="22"/>
    </row>
    <row r="279" spans="1:13" ht="17.25" customHeight="1" x14ac:dyDescent="0.25">
      <c r="A279" s="24" t="s">
        <v>100</v>
      </c>
      <c r="B279" s="25" t="s">
        <v>73</v>
      </c>
      <c r="C279" s="26">
        <v>1</v>
      </c>
      <c r="D279" s="24">
        <f t="shared" ref="D279:D291" si="140">E279+F279</f>
        <v>26</v>
      </c>
      <c r="E279" s="68">
        <v>20</v>
      </c>
      <c r="F279" s="24">
        <v>6</v>
      </c>
      <c r="G279" s="24">
        <f t="shared" ref="G279:G291" si="141">H279+I279</f>
        <v>26</v>
      </c>
      <c r="H279" s="68">
        <v>20</v>
      </c>
      <c r="I279" s="24">
        <v>6</v>
      </c>
      <c r="J279" s="24">
        <f t="shared" ref="J279:J291" si="142">K279+L279</f>
        <v>0</v>
      </c>
      <c r="K279" s="26">
        <f t="shared" ref="K279:L291" si="143">E279-H279</f>
        <v>0</v>
      </c>
      <c r="L279" s="26">
        <f t="shared" si="143"/>
        <v>0</v>
      </c>
      <c r="M279" s="26"/>
    </row>
    <row r="280" spans="1:13" ht="17.25" customHeight="1" x14ac:dyDescent="0.25">
      <c r="A280" s="24" t="s">
        <v>101</v>
      </c>
      <c r="B280" s="25" t="s">
        <v>74</v>
      </c>
      <c r="C280" s="26">
        <v>1</v>
      </c>
      <c r="D280" s="24">
        <f t="shared" si="140"/>
        <v>4</v>
      </c>
      <c r="E280" s="68">
        <v>4</v>
      </c>
      <c r="F280" s="24">
        <v>0</v>
      </c>
      <c r="G280" s="24">
        <f t="shared" si="141"/>
        <v>4</v>
      </c>
      <c r="H280" s="68">
        <v>4</v>
      </c>
      <c r="I280" s="24">
        <v>0</v>
      </c>
      <c r="J280" s="24">
        <f t="shared" si="142"/>
        <v>0</v>
      </c>
      <c r="K280" s="26">
        <f t="shared" si="143"/>
        <v>0</v>
      </c>
      <c r="L280" s="26">
        <f t="shared" si="143"/>
        <v>0</v>
      </c>
      <c r="M280" s="26"/>
    </row>
    <row r="281" spans="1:13" ht="17.25" customHeight="1" x14ac:dyDescent="0.25">
      <c r="A281" s="24" t="s">
        <v>104</v>
      </c>
      <c r="B281" s="25" t="s">
        <v>78</v>
      </c>
      <c r="C281" s="26">
        <v>1</v>
      </c>
      <c r="D281" s="24">
        <f t="shared" si="140"/>
        <v>10</v>
      </c>
      <c r="E281" s="68">
        <v>8</v>
      </c>
      <c r="F281" s="24">
        <v>2</v>
      </c>
      <c r="G281" s="24">
        <f t="shared" si="141"/>
        <v>10</v>
      </c>
      <c r="H281" s="68">
        <v>8</v>
      </c>
      <c r="I281" s="24">
        <v>2</v>
      </c>
      <c r="J281" s="24">
        <f t="shared" si="142"/>
        <v>0</v>
      </c>
      <c r="K281" s="26">
        <f t="shared" si="143"/>
        <v>0</v>
      </c>
      <c r="L281" s="26">
        <f t="shared" si="143"/>
        <v>0</v>
      </c>
      <c r="M281" s="26"/>
    </row>
    <row r="282" spans="1:13" ht="35.25" customHeight="1" x14ac:dyDescent="0.25">
      <c r="A282" s="24" t="s">
        <v>105</v>
      </c>
      <c r="B282" s="25" t="s">
        <v>90</v>
      </c>
      <c r="C282" s="26">
        <v>1</v>
      </c>
      <c r="D282" s="24">
        <f t="shared" si="140"/>
        <v>7</v>
      </c>
      <c r="E282" s="68">
        <v>7</v>
      </c>
      <c r="F282" s="24">
        <v>0</v>
      </c>
      <c r="G282" s="24">
        <f t="shared" si="141"/>
        <v>7</v>
      </c>
      <c r="H282" s="68">
        <v>7</v>
      </c>
      <c r="I282" s="24">
        <v>0</v>
      </c>
      <c r="J282" s="24">
        <f t="shared" si="142"/>
        <v>0</v>
      </c>
      <c r="K282" s="26">
        <f t="shared" si="143"/>
        <v>0</v>
      </c>
      <c r="L282" s="26">
        <f t="shared" si="143"/>
        <v>0</v>
      </c>
      <c r="M282" s="26"/>
    </row>
    <row r="283" spans="1:13" ht="17.25" customHeight="1" x14ac:dyDescent="0.25">
      <c r="A283" s="24" t="s">
        <v>107</v>
      </c>
      <c r="B283" s="25" t="s">
        <v>36</v>
      </c>
      <c r="C283" s="26">
        <v>1</v>
      </c>
      <c r="D283" s="24">
        <f t="shared" si="140"/>
        <v>3</v>
      </c>
      <c r="E283" s="68">
        <v>3</v>
      </c>
      <c r="F283" s="24">
        <v>0</v>
      </c>
      <c r="G283" s="24">
        <f t="shared" si="141"/>
        <v>3</v>
      </c>
      <c r="H283" s="68">
        <v>3</v>
      </c>
      <c r="I283" s="24">
        <v>0</v>
      </c>
      <c r="J283" s="24">
        <f t="shared" si="142"/>
        <v>0</v>
      </c>
      <c r="K283" s="26">
        <f t="shared" si="143"/>
        <v>0</v>
      </c>
      <c r="L283" s="26">
        <f t="shared" si="143"/>
        <v>0</v>
      </c>
      <c r="M283" s="26"/>
    </row>
    <row r="284" spans="1:13" ht="17.25" customHeight="1" x14ac:dyDescent="0.25">
      <c r="A284" s="24" t="s">
        <v>106</v>
      </c>
      <c r="B284" s="25" t="s">
        <v>88</v>
      </c>
      <c r="C284" s="26">
        <v>1</v>
      </c>
      <c r="D284" s="24">
        <f t="shared" si="140"/>
        <v>8</v>
      </c>
      <c r="E284" s="68">
        <v>8</v>
      </c>
      <c r="F284" s="24">
        <v>0</v>
      </c>
      <c r="G284" s="24">
        <f t="shared" si="141"/>
        <v>8</v>
      </c>
      <c r="H284" s="68">
        <v>8</v>
      </c>
      <c r="I284" s="24">
        <v>0</v>
      </c>
      <c r="J284" s="24">
        <f t="shared" si="142"/>
        <v>0</v>
      </c>
      <c r="K284" s="26">
        <f t="shared" si="143"/>
        <v>0</v>
      </c>
      <c r="L284" s="26">
        <f t="shared" si="143"/>
        <v>0</v>
      </c>
      <c r="M284" s="26"/>
    </row>
    <row r="285" spans="1:13" ht="17.25" customHeight="1" x14ac:dyDescent="0.25">
      <c r="A285" s="24" t="s">
        <v>108</v>
      </c>
      <c r="B285" s="25" t="s">
        <v>94</v>
      </c>
      <c r="C285" s="26">
        <v>1</v>
      </c>
      <c r="D285" s="24">
        <f t="shared" si="140"/>
        <v>3</v>
      </c>
      <c r="E285" s="68">
        <v>2</v>
      </c>
      <c r="F285" s="24">
        <v>1</v>
      </c>
      <c r="G285" s="24">
        <f t="shared" si="141"/>
        <v>3</v>
      </c>
      <c r="H285" s="68">
        <v>2</v>
      </c>
      <c r="I285" s="24">
        <v>1</v>
      </c>
      <c r="J285" s="24">
        <f t="shared" si="142"/>
        <v>0</v>
      </c>
      <c r="K285" s="26">
        <f t="shared" si="143"/>
        <v>0</v>
      </c>
      <c r="L285" s="26">
        <f t="shared" si="143"/>
        <v>0</v>
      </c>
      <c r="M285" s="26"/>
    </row>
    <row r="286" spans="1:13" ht="17.25" customHeight="1" x14ac:dyDescent="0.25">
      <c r="A286" s="24" t="s">
        <v>109</v>
      </c>
      <c r="B286" s="25" t="s">
        <v>81</v>
      </c>
      <c r="C286" s="26">
        <v>1</v>
      </c>
      <c r="D286" s="24">
        <f t="shared" si="140"/>
        <v>7</v>
      </c>
      <c r="E286" s="68">
        <v>6</v>
      </c>
      <c r="F286" s="24">
        <v>1</v>
      </c>
      <c r="G286" s="24">
        <f t="shared" si="141"/>
        <v>7</v>
      </c>
      <c r="H286" s="68">
        <v>6</v>
      </c>
      <c r="I286" s="24">
        <v>1</v>
      </c>
      <c r="J286" s="24">
        <f t="shared" si="142"/>
        <v>0</v>
      </c>
      <c r="K286" s="26">
        <f t="shared" si="143"/>
        <v>0</v>
      </c>
      <c r="L286" s="26">
        <f t="shared" si="143"/>
        <v>0</v>
      </c>
      <c r="M286" s="26"/>
    </row>
    <row r="287" spans="1:13" ht="17.25" customHeight="1" x14ac:dyDescent="0.25">
      <c r="A287" s="24" t="s">
        <v>110</v>
      </c>
      <c r="B287" s="25" t="s">
        <v>80</v>
      </c>
      <c r="C287" s="26">
        <v>1</v>
      </c>
      <c r="D287" s="24">
        <f t="shared" si="140"/>
        <v>4</v>
      </c>
      <c r="E287" s="68">
        <v>3</v>
      </c>
      <c r="F287" s="24">
        <v>1</v>
      </c>
      <c r="G287" s="24">
        <f t="shared" si="141"/>
        <v>4</v>
      </c>
      <c r="H287" s="68">
        <v>3</v>
      </c>
      <c r="I287" s="24">
        <v>1</v>
      </c>
      <c r="J287" s="24">
        <f t="shared" si="142"/>
        <v>0</v>
      </c>
      <c r="K287" s="26">
        <f t="shared" si="143"/>
        <v>0</v>
      </c>
      <c r="L287" s="26">
        <f t="shared" si="143"/>
        <v>0</v>
      </c>
      <c r="M287" s="26"/>
    </row>
    <row r="288" spans="1:13" ht="17.25" customHeight="1" x14ac:dyDescent="0.25">
      <c r="A288" s="24" t="s">
        <v>119</v>
      </c>
      <c r="B288" s="25" t="s">
        <v>76</v>
      </c>
      <c r="C288" s="26">
        <v>1</v>
      </c>
      <c r="D288" s="24">
        <f t="shared" si="140"/>
        <v>6</v>
      </c>
      <c r="E288" s="68">
        <v>6</v>
      </c>
      <c r="F288" s="24">
        <v>0</v>
      </c>
      <c r="G288" s="24">
        <f t="shared" si="141"/>
        <v>6</v>
      </c>
      <c r="H288" s="68">
        <v>6</v>
      </c>
      <c r="I288" s="24">
        <v>0</v>
      </c>
      <c r="J288" s="24">
        <f t="shared" si="142"/>
        <v>0</v>
      </c>
      <c r="K288" s="26">
        <f t="shared" si="143"/>
        <v>0</v>
      </c>
      <c r="L288" s="26">
        <f t="shared" si="143"/>
        <v>0</v>
      </c>
      <c r="M288" s="26"/>
    </row>
    <row r="289" spans="1:13" ht="17.25" customHeight="1" x14ac:dyDescent="0.25">
      <c r="A289" s="24" t="s">
        <v>120</v>
      </c>
      <c r="B289" s="25" t="s">
        <v>87</v>
      </c>
      <c r="C289" s="26">
        <v>1</v>
      </c>
      <c r="D289" s="24">
        <f t="shared" si="140"/>
        <v>8</v>
      </c>
      <c r="E289" s="68">
        <v>7</v>
      </c>
      <c r="F289" s="24">
        <v>1</v>
      </c>
      <c r="G289" s="24">
        <f t="shared" si="141"/>
        <v>8</v>
      </c>
      <c r="H289" s="68">
        <v>7</v>
      </c>
      <c r="I289" s="24">
        <v>1</v>
      </c>
      <c r="J289" s="24">
        <f t="shared" si="142"/>
        <v>0</v>
      </c>
      <c r="K289" s="26">
        <f t="shared" si="143"/>
        <v>0</v>
      </c>
      <c r="L289" s="26">
        <f t="shared" si="143"/>
        <v>0</v>
      </c>
      <c r="M289" s="26"/>
    </row>
    <row r="290" spans="1:13" ht="17.25" customHeight="1" x14ac:dyDescent="0.25">
      <c r="A290" s="24" t="s">
        <v>121</v>
      </c>
      <c r="B290" s="25" t="s">
        <v>93</v>
      </c>
      <c r="C290" s="26">
        <v>1</v>
      </c>
      <c r="D290" s="24">
        <f t="shared" si="140"/>
        <v>7</v>
      </c>
      <c r="E290" s="68">
        <v>6</v>
      </c>
      <c r="F290" s="24">
        <v>1</v>
      </c>
      <c r="G290" s="24">
        <f t="shared" si="141"/>
        <v>7</v>
      </c>
      <c r="H290" s="68">
        <v>6</v>
      </c>
      <c r="I290" s="24">
        <v>1</v>
      </c>
      <c r="J290" s="24">
        <f t="shared" si="142"/>
        <v>0</v>
      </c>
      <c r="K290" s="26">
        <f t="shared" si="143"/>
        <v>0</v>
      </c>
      <c r="L290" s="26">
        <f t="shared" si="143"/>
        <v>0</v>
      </c>
      <c r="M290" s="26"/>
    </row>
    <row r="291" spans="1:13" ht="17.25" customHeight="1" x14ac:dyDescent="0.25">
      <c r="A291" s="24" t="s">
        <v>122</v>
      </c>
      <c r="B291" s="25" t="s">
        <v>85</v>
      </c>
      <c r="C291" s="26">
        <v>1</v>
      </c>
      <c r="D291" s="24">
        <f t="shared" si="140"/>
        <v>4</v>
      </c>
      <c r="E291" s="68">
        <v>4</v>
      </c>
      <c r="F291" s="24">
        <v>0</v>
      </c>
      <c r="G291" s="24">
        <f t="shared" si="141"/>
        <v>3</v>
      </c>
      <c r="H291" s="68">
        <v>3</v>
      </c>
      <c r="I291" s="24">
        <v>0</v>
      </c>
      <c r="J291" s="24">
        <f t="shared" si="142"/>
        <v>1</v>
      </c>
      <c r="K291" s="26">
        <f t="shared" si="143"/>
        <v>1</v>
      </c>
      <c r="L291" s="26">
        <f t="shared" si="143"/>
        <v>0</v>
      </c>
      <c r="M291" s="26"/>
    </row>
    <row r="292" spans="1:13" ht="17.25" customHeight="1" x14ac:dyDescent="0.25">
      <c r="A292" s="20">
        <v>8</v>
      </c>
      <c r="B292" s="21" t="s">
        <v>98</v>
      </c>
      <c r="C292" s="22">
        <f>SUM(C293:C304)</f>
        <v>12</v>
      </c>
      <c r="D292" s="22">
        <f t="shared" ref="D292:L292" si="144">SUM(D293:D304)</f>
        <v>97</v>
      </c>
      <c r="E292" s="22">
        <f t="shared" si="144"/>
        <v>85</v>
      </c>
      <c r="F292" s="22">
        <f t="shared" si="144"/>
        <v>12</v>
      </c>
      <c r="G292" s="22">
        <f t="shared" si="144"/>
        <v>86</v>
      </c>
      <c r="H292" s="22">
        <f t="shared" si="144"/>
        <v>74</v>
      </c>
      <c r="I292" s="22">
        <f t="shared" si="144"/>
        <v>12</v>
      </c>
      <c r="J292" s="22">
        <f t="shared" si="144"/>
        <v>11</v>
      </c>
      <c r="K292" s="22">
        <f t="shared" si="144"/>
        <v>11</v>
      </c>
      <c r="L292" s="22">
        <f t="shared" si="144"/>
        <v>0</v>
      </c>
      <c r="M292" s="22"/>
    </row>
    <row r="293" spans="1:13" ht="17.25" customHeight="1" x14ac:dyDescent="0.25">
      <c r="A293" s="24" t="s">
        <v>100</v>
      </c>
      <c r="B293" s="28" t="s">
        <v>73</v>
      </c>
      <c r="C293" s="26">
        <v>1</v>
      </c>
      <c r="D293" s="24">
        <f t="shared" si="136"/>
        <v>27</v>
      </c>
      <c r="E293" s="68">
        <v>20</v>
      </c>
      <c r="F293" s="24">
        <v>7</v>
      </c>
      <c r="G293" s="24">
        <f t="shared" si="137"/>
        <v>23</v>
      </c>
      <c r="H293" s="68">
        <v>16</v>
      </c>
      <c r="I293" s="24">
        <v>7</v>
      </c>
      <c r="J293" s="24">
        <f t="shared" si="138"/>
        <v>4</v>
      </c>
      <c r="K293" s="26">
        <f t="shared" si="134"/>
        <v>4</v>
      </c>
      <c r="L293" s="26">
        <f t="shared" si="135"/>
        <v>0</v>
      </c>
      <c r="M293" s="26"/>
    </row>
    <row r="294" spans="1:13" ht="17.25" customHeight="1" x14ac:dyDescent="0.25">
      <c r="A294" s="24" t="s">
        <v>101</v>
      </c>
      <c r="B294" s="28" t="s">
        <v>32</v>
      </c>
      <c r="C294" s="26">
        <v>1</v>
      </c>
      <c r="D294" s="24">
        <f t="shared" si="136"/>
        <v>7</v>
      </c>
      <c r="E294" s="68">
        <v>7</v>
      </c>
      <c r="F294" s="24">
        <v>0</v>
      </c>
      <c r="G294" s="24">
        <f t="shared" si="137"/>
        <v>6</v>
      </c>
      <c r="H294" s="68">
        <v>6</v>
      </c>
      <c r="I294" s="24">
        <v>0</v>
      </c>
      <c r="J294" s="24">
        <f t="shared" si="138"/>
        <v>1</v>
      </c>
      <c r="K294" s="26">
        <f t="shared" si="134"/>
        <v>1</v>
      </c>
      <c r="L294" s="26">
        <f t="shared" si="135"/>
        <v>0</v>
      </c>
      <c r="M294" s="26"/>
    </row>
    <row r="295" spans="1:13" ht="17.25" customHeight="1" x14ac:dyDescent="0.25">
      <c r="A295" s="24" t="s">
        <v>104</v>
      </c>
      <c r="B295" s="28" t="s">
        <v>79</v>
      </c>
      <c r="C295" s="26">
        <v>1</v>
      </c>
      <c r="D295" s="24">
        <f t="shared" si="136"/>
        <v>9</v>
      </c>
      <c r="E295" s="68">
        <v>7</v>
      </c>
      <c r="F295" s="24">
        <v>2</v>
      </c>
      <c r="G295" s="24">
        <f t="shared" si="137"/>
        <v>9</v>
      </c>
      <c r="H295" s="68">
        <v>7</v>
      </c>
      <c r="I295" s="24">
        <v>2</v>
      </c>
      <c r="J295" s="24">
        <f t="shared" si="138"/>
        <v>0</v>
      </c>
      <c r="K295" s="26">
        <f t="shared" si="134"/>
        <v>0</v>
      </c>
      <c r="L295" s="26">
        <f t="shared" si="135"/>
        <v>0</v>
      </c>
      <c r="M295" s="26"/>
    </row>
    <row r="296" spans="1:13" ht="17.25" customHeight="1" x14ac:dyDescent="0.25">
      <c r="A296" s="24" t="s">
        <v>105</v>
      </c>
      <c r="B296" s="28" t="s">
        <v>84</v>
      </c>
      <c r="C296" s="26">
        <v>1</v>
      </c>
      <c r="D296" s="24">
        <f t="shared" si="136"/>
        <v>7</v>
      </c>
      <c r="E296" s="68">
        <v>4</v>
      </c>
      <c r="F296" s="24">
        <v>3</v>
      </c>
      <c r="G296" s="24">
        <f t="shared" si="137"/>
        <v>7</v>
      </c>
      <c r="H296" s="68">
        <v>4</v>
      </c>
      <c r="I296" s="24">
        <v>3</v>
      </c>
      <c r="J296" s="24">
        <f t="shared" si="138"/>
        <v>0</v>
      </c>
      <c r="K296" s="26">
        <f t="shared" si="134"/>
        <v>0</v>
      </c>
      <c r="L296" s="26">
        <f t="shared" si="135"/>
        <v>0</v>
      </c>
      <c r="M296" s="26"/>
    </row>
    <row r="297" spans="1:13" ht="17.25" customHeight="1" x14ac:dyDescent="0.25">
      <c r="A297" s="24" t="s">
        <v>107</v>
      </c>
      <c r="B297" s="28" t="s">
        <v>74</v>
      </c>
      <c r="C297" s="26">
        <v>1</v>
      </c>
      <c r="D297" s="24">
        <f t="shared" si="136"/>
        <v>6</v>
      </c>
      <c r="E297" s="68">
        <v>6</v>
      </c>
      <c r="F297" s="24">
        <v>0</v>
      </c>
      <c r="G297" s="24">
        <f t="shared" si="137"/>
        <v>4</v>
      </c>
      <c r="H297" s="68">
        <v>4</v>
      </c>
      <c r="I297" s="24">
        <v>0</v>
      </c>
      <c r="J297" s="24">
        <f t="shared" si="138"/>
        <v>2</v>
      </c>
      <c r="K297" s="26">
        <f t="shared" si="134"/>
        <v>2</v>
      </c>
      <c r="L297" s="26">
        <f t="shared" si="135"/>
        <v>0</v>
      </c>
      <c r="M297" s="26"/>
    </row>
    <row r="298" spans="1:13" ht="17.25" customHeight="1" x14ac:dyDescent="0.25">
      <c r="A298" s="24" t="s">
        <v>106</v>
      </c>
      <c r="B298" s="28" t="s">
        <v>82</v>
      </c>
      <c r="C298" s="26">
        <v>1</v>
      </c>
      <c r="D298" s="24">
        <f t="shared" si="136"/>
        <v>3</v>
      </c>
      <c r="E298" s="68">
        <v>3</v>
      </c>
      <c r="F298" s="24">
        <v>0</v>
      </c>
      <c r="G298" s="24">
        <f t="shared" si="137"/>
        <v>1</v>
      </c>
      <c r="H298" s="68">
        <v>1</v>
      </c>
      <c r="I298" s="24">
        <v>0</v>
      </c>
      <c r="J298" s="24">
        <f t="shared" si="138"/>
        <v>2</v>
      </c>
      <c r="K298" s="26">
        <f t="shared" si="134"/>
        <v>2</v>
      </c>
      <c r="L298" s="26">
        <f t="shared" si="135"/>
        <v>0</v>
      </c>
      <c r="M298" s="26"/>
    </row>
    <row r="299" spans="1:13" ht="17.25" customHeight="1" x14ac:dyDescent="0.25">
      <c r="A299" s="24" t="s">
        <v>108</v>
      </c>
      <c r="B299" s="28" t="s">
        <v>80</v>
      </c>
      <c r="C299" s="26">
        <v>1</v>
      </c>
      <c r="D299" s="24">
        <f t="shared" si="136"/>
        <v>5</v>
      </c>
      <c r="E299" s="68">
        <v>5</v>
      </c>
      <c r="F299" s="24">
        <v>0</v>
      </c>
      <c r="G299" s="24">
        <f t="shared" si="137"/>
        <v>5</v>
      </c>
      <c r="H299" s="68">
        <v>5</v>
      </c>
      <c r="I299" s="24">
        <v>0</v>
      </c>
      <c r="J299" s="24">
        <f t="shared" si="138"/>
        <v>0</v>
      </c>
      <c r="K299" s="26">
        <f t="shared" si="134"/>
        <v>0</v>
      </c>
      <c r="L299" s="26">
        <f t="shared" si="135"/>
        <v>0</v>
      </c>
      <c r="M299" s="26"/>
    </row>
    <row r="300" spans="1:13" ht="17.25" customHeight="1" x14ac:dyDescent="0.25">
      <c r="A300" s="24" t="s">
        <v>109</v>
      </c>
      <c r="B300" s="28" t="s">
        <v>81</v>
      </c>
      <c r="C300" s="26">
        <v>1</v>
      </c>
      <c r="D300" s="24">
        <f t="shared" si="136"/>
        <v>7</v>
      </c>
      <c r="E300" s="68">
        <v>7</v>
      </c>
      <c r="F300" s="24">
        <v>0</v>
      </c>
      <c r="G300" s="24">
        <f t="shared" si="137"/>
        <v>6</v>
      </c>
      <c r="H300" s="68">
        <v>6</v>
      </c>
      <c r="I300" s="24">
        <v>0</v>
      </c>
      <c r="J300" s="24">
        <f t="shared" si="138"/>
        <v>1</v>
      </c>
      <c r="K300" s="26">
        <f t="shared" si="134"/>
        <v>1</v>
      </c>
      <c r="L300" s="26">
        <f t="shared" si="135"/>
        <v>0</v>
      </c>
      <c r="M300" s="26"/>
    </row>
    <row r="301" spans="1:13" ht="17.25" customHeight="1" x14ac:dyDescent="0.25">
      <c r="A301" s="24" t="s">
        <v>110</v>
      </c>
      <c r="B301" s="28" t="s">
        <v>77</v>
      </c>
      <c r="C301" s="26">
        <v>1</v>
      </c>
      <c r="D301" s="24">
        <f t="shared" si="136"/>
        <v>7</v>
      </c>
      <c r="E301" s="68">
        <v>7</v>
      </c>
      <c r="F301" s="24">
        <v>0</v>
      </c>
      <c r="G301" s="24">
        <f t="shared" si="137"/>
        <v>7</v>
      </c>
      <c r="H301" s="68">
        <v>7</v>
      </c>
      <c r="I301" s="24">
        <v>0</v>
      </c>
      <c r="J301" s="24">
        <f t="shared" si="138"/>
        <v>0</v>
      </c>
      <c r="K301" s="26">
        <f t="shared" si="134"/>
        <v>0</v>
      </c>
      <c r="L301" s="26">
        <f t="shared" si="135"/>
        <v>0</v>
      </c>
      <c r="M301" s="26"/>
    </row>
    <row r="302" spans="1:13" ht="17.25" customHeight="1" x14ac:dyDescent="0.25">
      <c r="A302" s="24" t="s">
        <v>119</v>
      </c>
      <c r="B302" s="28" t="s">
        <v>78</v>
      </c>
      <c r="C302" s="26">
        <v>1</v>
      </c>
      <c r="D302" s="24">
        <f t="shared" si="136"/>
        <v>5</v>
      </c>
      <c r="E302" s="68">
        <v>5</v>
      </c>
      <c r="F302" s="24">
        <v>0</v>
      </c>
      <c r="G302" s="24">
        <f t="shared" si="137"/>
        <v>5</v>
      </c>
      <c r="H302" s="68">
        <v>5</v>
      </c>
      <c r="I302" s="24">
        <v>0</v>
      </c>
      <c r="J302" s="24">
        <f t="shared" si="138"/>
        <v>0</v>
      </c>
      <c r="K302" s="26">
        <f t="shared" si="134"/>
        <v>0</v>
      </c>
      <c r="L302" s="26">
        <f t="shared" si="135"/>
        <v>0</v>
      </c>
      <c r="M302" s="26"/>
    </row>
    <row r="303" spans="1:13" ht="17.25" customHeight="1" x14ac:dyDescent="0.25">
      <c r="A303" s="24" t="s">
        <v>120</v>
      </c>
      <c r="B303" s="28" t="s">
        <v>76</v>
      </c>
      <c r="C303" s="26">
        <v>1</v>
      </c>
      <c r="D303" s="24">
        <f t="shared" si="136"/>
        <v>9</v>
      </c>
      <c r="E303" s="68">
        <v>9</v>
      </c>
      <c r="F303" s="24">
        <v>0</v>
      </c>
      <c r="G303" s="24">
        <f t="shared" si="137"/>
        <v>8</v>
      </c>
      <c r="H303" s="68">
        <v>8</v>
      </c>
      <c r="I303" s="24">
        <v>0</v>
      </c>
      <c r="J303" s="24">
        <f t="shared" si="138"/>
        <v>1</v>
      </c>
      <c r="K303" s="26">
        <f t="shared" si="134"/>
        <v>1</v>
      </c>
      <c r="L303" s="26">
        <f t="shared" si="135"/>
        <v>0</v>
      </c>
      <c r="M303" s="26"/>
    </row>
    <row r="304" spans="1:13" ht="17.25" customHeight="1" x14ac:dyDescent="0.25">
      <c r="A304" s="24" t="s">
        <v>121</v>
      </c>
      <c r="B304" s="28" t="s">
        <v>92</v>
      </c>
      <c r="C304" s="26">
        <v>1</v>
      </c>
      <c r="D304" s="24">
        <f t="shared" si="136"/>
        <v>5</v>
      </c>
      <c r="E304" s="68">
        <v>5</v>
      </c>
      <c r="F304" s="24">
        <v>0</v>
      </c>
      <c r="G304" s="24">
        <f t="shared" si="137"/>
        <v>5</v>
      </c>
      <c r="H304" s="68">
        <v>5</v>
      </c>
      <c r="I304" s="24">
        <v>0</v>
      </c>
      <c r="J304" s="24">
        <f t="shared" si="138"/>
        <v>0</v>
      </c>
      <c r="K304" s="26">
        <f t="shared" si="134"/>
        <v>0</v>
      </c>
      <c r="L304" s="26">
        <f t="shared" si="135"/>
        <v>0</v>
      </c>
      <c r="M304" s="26"/>
    </row>
    <row r="305" spans="1:13" s="23" customFormat="1" ht="17.25" customHeight="1" x14ac:dyDescent="0.25">
      <c r="A305" s="20">
        <v>9</v>
      </c>
      <c r="B305" s="21" t="s">
        <v>99</v>
      </c>
      <c r="C305" s="22"/>
      <c r="D305" s="20">
        <f t="shared" si="136"/>
        <v>8</v>
      </c>
      <c r="E305" s="20">
        <v>7</v>
      </c>
      <c r="F305" s="20">
        <v>1</v>
      </c>
      <c r="G305" s="20">
        <f t="shared" si="137"/>
        <v>8</v>
      </c>
      <c r="H305" s="20">
        <v>7</v>
      </c>
      <c r="I305" s="20">
        <v>1</v>
      </c>
      <c r="J305" s="20">
        <f t="shared" si="138"/>
        <v>0</v>
      </c>
      <c r="K305" s="38">
        <f t="shared" si="134"/>
        <v>0</v>
      </c>
      <c r="L305" s="38">
        <f t="shared" si="135"/>
        <v>0</v>
      </c>
      <c r="M305" s="38"/>
    </row>
    <row r="306" spans="1:13" s="15" customFormat="1" ht="26.25" customHeight="1" x14ac:dyDescent="0.3">
      <c r="H306" s="80" t="s">
        <v>139</v>
      </c>
      <c r="I306" s="80"/>
      <c r="J306" s="80"/>
      <c r="K306" s="80"/>
      <c r="L306" s="80"/>
      <c r="M306" s="80"/>
    </row>
    <row r="307" spans="1:13" s="15" customFormat="1" ht="18.75" x14ac:dyDescent="0.3">
      <c r="A307" s="81" t="s">
        <v>137</v>
      </c>
      <c r="B307" s="81"/>
      <c r="D307" s="81" t="s">
        <v>140</v>
      </c>
      <c r="E307" s="81"/>
      <c r="F307" s="81"/>
      <c r="G307" s="81"/>
      <c r="H307" s="16"/>
      <c r="I307" s="81" t="s">
        <v>138</v>
      </c>
      <c r="J307" s="81"/>
      <c r="K307" s="81"/>
      <c r="L307" s="81"/>
    </row>
    <row r="313" spans="1:13" s="17" customFormat="1" ht="18.75" x14ac:dyDescent="0.3">
      <c r="A313" s="81" t="s">
        <v>143</v>
      </c>
      <c r="B313" s="81"/>
      <c r="D313" s="81" t="s">
        <v>142</v>
      </c>
      <c r="E313" s="81"/>
      <c r="F313" s="81"/>
      <c r="G313" s="81"/>
      <c r="I313" s="81" t="s">
        <v>141</v>
      </c>
      <c r="J313" s="81"/>
      <c r="K313" s="81"/>
      <c r="L313" s="81"/>
    </row>
  </sheetData>
  <mergeCells count="26">
    <mergeCell ref="A1:C1"/>
    <mergeCell ref="I6:I7"/>
    <mergeCell ref="J6:J7"/>
    <mergeCell ref="A3:L3"/>
    <mergeCell ref="A2:L2"/>
    <mergeCell ref="A5:A7"/>
    <mergeCell ref="B5:B7"/>
    <mergeCell ref="C5:C7"/>
    <mergeCell ref="D5:F5"/>
    <mergeCell ref="G5:I5"/>
    <mergeCell ref="J5:L5"/>
    <mergeCell ref="M40:M44"/>
    <mergeCell ref="M5:M7"/>
    <mergeCell ref="N40:N44"/>
    <mergeCell ref="H306:M306"/>
    <mergeCell ref="A313:B313"/>
    <mergeCell ref="D313:G313"/>
    <mergeCell ref="I313:L313"/>
    <mergeCell ref="I307:L307"/>
    <mergeCell ref="K6:L6"/>
    <mergeCell ref="A307:B307"/>
    <mergeCell ref="D307:G307"/>
    <mergeCell ref="D6:D7"/>
    <mergeCell ref="E6:F6"/>
    <mergeCell ref="G6:G7"/>
    <mergeCell ref="H6:H7"/>
  </mergeCells>
  <pageMargins left="0.5" right="0.25" top="0.5" bottom="0.5" header="0.05" footer="0.0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opLeftCell="A10" zoomScale="85" zoomScaleNormal="85" workbookViewId="0">
      <selection activeCell="G72" sqref="G72"/>
    </sheetView>
  </sheetViews>
  <sheetFormatPr defaultRowHeight="15.75" x14ac:dyDescent="0.25"/>
  <cols>
    <col min="1" max="1" width="5.7109375" style="1" customWidth="1"/>
    <col min="2" max="2" width="36.28515625" style="1" customWidth="1"/>
    <col min="3" max="3" width="16.42578125" style="1" customWidth="1"/>
    <col min="4" max="7" width="12.42578125" style="1" customWidth="1"/>
    <col min="8" max="16384" width="9.140625" style="1"/>
  </cols>
  <sheetData>
    <row r="1" spans="1:8" ht="21.75" customHeight="1" x14ac:dyDescent="0.25">
      <c r="A1" s="83" t="s">
        <v>22</v>
      </c>
      <c r="B1" s="83"/>
    </row>
    <row r="2" spans="1:8" ht="19.5" customHeight="1" x14ac:dyDescent="0.25">
      <c r="A2" s="83" t="s">
        <v>18</v>
      </c>
      <c r="B2" s="83"/>
      <c r="C2" s="83"/>
      <c r="D2" s="83"/>
      <c r="E2" s="83"/>
      <c r="F2" s="83"/>
      <c r="G2" s="83"/>
    </row>
    <row r="3" spans="1:8" ht="44.25" customHeight="1" x14ac:dyDescent="0.25">
      <c r="A3" s="85" t="s">
        <v>160</v>
      </c>
      <c r="B3" s="83"/>
      <c r="C3" s="83"/>
      <c r="D3" s="83"/>
      <c r="E3" s="83"/>
      <c r="F3" s="83"/>
      <c r="G3" s="83"/>
    </row>
    <row r="4" spans="1:8" ht="19.5" customHeight="1" x14ac:dyDescent="0.25"/>
    <row r="5" spans="1:8" s="2" customFormat="1" ht="32.25" customHeight="1" x14ac:dyDescent="0.25">
      <c r="A5" s="82" t="s">
        <v>1</v>
      </c>
      <c r="B5" s="82" t="s">
        <v>2</v>
      </c>
      <c r="C5" s="90" t="s">
        <v>19</v>
      </c>
      <c r="D5" s="91"/>
      <c r="E5" s="91"/>
      <c r="F5" s="91"/>
      <c r="G5" s="92"/>
    </row>
    <row r="6" spans="1:8" ht="18.75" customHeight="1" x14ac:dyDescent="0.25">
      <c r="A6" s="82"/>
      <c r="B6" s="82"/>
      <c r="C6" s="88" t="s">
        <v>3</v>
      </c>
      <c r="D6" s="90" t="s">
        <v>147</v>
      </c>
      <c r="E6" s="91"/>
      <c r="F6" s="91"/>
      <c r="G6" s="92"/>
    </row>
    <row r="7" spans="1:8" ht="51" x14ac:dyDescent="0.25">
      <c r="A7" s="82"/>
      <c r="B7" s="82"/>
      <c r="C7" s="89"/>
      <c r="D7" s="3" t="s">
        <v>20</v>
      </c>
      <c r="E7" s="3" t="s">
        <v>144</v>
      </c>
      <c r="F7" s="3" t="s">
        <v>21</v>
      </c>
      <c r="G7" s="66" t="s">
        <v>145</v>
      </c>
    </row>
    <row r="8" spans="1:8" s="9" customFormat="1" ht="12.75" x14ac:dyDescent="0.2">
      <c r="A8" s="8">
        <v>1</v>
      </c>
      <c r="B8" s="8">
        <v>2</v>
      </c>
      <c r="C8" s="8" t="s">
        <v>146</v>
      </c>
      <c r="D8" s="8">
        <v>4</v>
      </c>
      <c r="E8" s="8">
        <v>5</v>
      </c>
      <c r="F8" s="8">
        <v>6</v>
      </c>
      <c r="G8" s="67">
        <v>7</v>
      </c>
    </row>
    <row r="9" spans="1:8" s="63" customFormat="1" ht="24.75" customHeight="1" x14ac:dyDescent="0.2">
      <c r="A9" s="59"/>
      <c r="B9" s="60" t="s">
        <v>25</v>
      </c>
      <c r="C9" s="61">
        <f>C10+C57</f>
        <v>1526</v>
      </c>
      <c r="D9" s="61">
        <f>D10+D57</f>
        <v>354</v>
      </c>
      <c r="E9" s="61">
        <f>E10+E57</f>
        <v>690</v>
      </c>
      <c r="F9" s="61">
        <f>F10+F57</f>
        <v>335</v>
      </c>
      <c r="G9" s="61">
        <f>G10+G57</f>
        <v>147</v>
      </c>
      <c r="H9" s="62"/>
    </row>
    <row r="10" spans="1:8" s="63" customFormat="1" ht="24.75" customHeight="1" x14ac:dyDescent="0.2">
      <c r="A10" s="48" t="s">
        <v>26</v>
      </c>
      <c r="B10" s="49" t="s">
        <v>27</v>
      </c>
      <c r="C10" s="48">
        <f>C11+C12+C13+C14+C15+C16+C17+C18+C19+C20+C21+C22+C23+C24+C25+C29+C39+C42+C45+C46+C51+C52</f>
        <v>872</v>
      </c>
      <c r="D10" s="48">
        <f t="shared" ref="D10:G10" si="0">D11+D12+D13+D14+D15+D16+D17+D18+D19+D20+D21+D22+D23+D24+D25+D29+D39+D42+D45+D46+D51+D52</f>
        <v>258</v>
      </c>
      <c r="E10" s="48">
        <f t="shared" si="0"/>
        <v>244</v>
      </c>
      <c r="F10" s="48">
        <f t="shared" si="0"/>
        <v>255</v>
      </c>
      <c r="G10" s="48">
        <f t="shared" si="0"/>
        <v>115</v>
      </c>
      <c r="H10" s="62"/>
    </row>
    <row r="11" spans="1:8" s="41" customFormat="1" ht="18" customHeight="1" x14ac:dyDescent="0.25">
      <c r="A11" s="24">
        <v>1</v>
      </c>
      <c r="B11" s="25" t="s">
        <v>103</v>
      </c>
      <c r="C11" s="24">
        <f t="shared" ref="C11:C20" si="1">D11+E11+F11+G11</f>
        <v>33</v>
      </c>
      <c r="D11" s="24">
        <v>17</v>
      </c>
      <c r="E11" s="24">
        <v>12</v>
      </c>
      <c r="F11" s="24">
        <v>0</v>
      </c>
      <c r="G11" s="24">
        <v>4</v>
      </c>
      <c r="H11" s="40"/>
    </row>
    <row r="12" spans="1:8" s="43" customFormat="1" ht="18" customHeight="1" x14ac:dyDescent="0.25">
      <c r="A12" s="24">
        <v>2</v>
      </c>
      <c r="B12" s="25" t="s">
        <v>102</v>
      </c>
      <c r="C12" s="24">
        <f t="shared" si="1"/>
        <v>26</v>
      </c>
      <c r="D12" s="24">
        <v>6</v>
      </c>
      <c r="E12" s="24">
        <v>7</v>
      </c>
      <c r="F12" s="24">
        <v>9</v>
      </c>
      <c r="G12" s="24">
        <v>4</v>
      </c>
      <c r="H12" s="42"/>
    </row>
    <row r="13" spans="1:8" s="23" customFormat="1" ht="18" customHeight="1" x14ac:dyDescent="0.25">
      <c r="A13" s="24">
        <v>3</v>
      </c>
      <c r="B13" s="25" t="s">
        <v>111</v>
      </c>
      <c r="C13" s="24">
        <f t="shared" si="1"/>
        <v>24</v>
      </c>
      <c r="D13" s="26">
        <v>6</v>
      </c>
      <c r="E13" s="26">
        <v>5</v>
      </c>
      <c r="F13" s="26">
        <v>9</v>
      </c>
      <c r="G13" s="26">
        <v>4</v>
      </c>
    </row>
    <row r="14" spans="1:8" s="23" customFormat="1" ht="18" customHeight="1" x14ac:dyDescent="0.25">
      <c r="A14" s="24">
        <v>4</v>
      </c>
      <c r="B14" s="25" t="s">
        <v>28</v>
      </c>
      <c r="C14" s="24">
        <f t="shared" si="1"/>
        <v>23</v>
      </c>
      <c r="D14" s="26">
        <v>8</v>
      </c>
      <c r="E14" s="26">
        <v>3</v>
      </c>
      <c r="F14" s="26">
        <v>9</v>
      </c>
      <c r="G14" s="26">
        <v>3</v>
      </c>
    </row>
    <row r="15" spans="1:8" s="23" customFormat="1" x14ac:dyDescent="0.25">
      <c r="A15" s="24">
        <v>5</v>
      </c>
      <c r="B15" s="25" t="s">
        <v>112</v>
      </c>
      <c r="C15" s="24">
        <f t="shared" si="1"/>
        <v>26</v>
      </c>
      <c r="D15" s="26">
        <v>8</v>
      </c>
      <c r="E15" s="26">
        <v>6</v>
      </c>
      <c r="F15" s="26">
        <v>9</v>
      </c>
      <c r="G15" s="26">
        <v>3</v>
      </c>
    </row>
    <row r="16" spans="1:8" s="23" customFormat="1" x14ac:dyDescent="0.25">
      <c r="A16" s="24">
        <v>6</v>
      </c>
      <c r="B16" s="25" t="s">
        <v>113</v>
      </c>
      <c r="C16" s="24">
        <f t="shared" si="1"/>
        <v>33</v>
      </c>
      <c r="D16" s="26">
        <v>8</v>
      </c>
      <c r="E16" s="26">
        <v>13</v>
      </c>
      <c r="F16" s="26">
        <v>9</v>
      </c>
      <c r="G16" s="26">
        <v>3</v>
      </c>
    </row>
    <row r="17" spans="1:7" s="23" customFormat="1" x14ac:dyDescent="0.25">
      <c r="A17" s="24">
        <v>7</v>
      </c>
      <c r="B17" s="25" t="s">
        <v>114</v>
      </c>
      <c r="C17" s="24">
        <f t="shared" si="1"/>
        <v>23</v>
      </c>
      <c r="D17" s="26">
        <v>8</v>
      </c>
      <c r="E17" s="26">
        <v>3</v>
      </c>
      <c r="F17" s="26">
        <v>8</v>
      </c>
      <c r="G17" s="26">
        <v>4</v>
      </c>
    </row>
    <row r="18" spans="1:7" s="23" customFormat="1" x14ac:dyDescent="0.25">
      <c r="A18" s="24">
        <v>8</v>
      </c>
      <c r="B18" s="25" t="s">
        <v>115</v>
      </c>
      <c r="C18" s="24">
        <f t="shared" si="1"/>
        <v>35</v>
      </c>
      <c r="D18" s="26">
        <v>12</v>
      </c>
      <c r="E18" s="26">
        <v>10</v>
      </c>
      <c r="F18" s="26">
        <v>9</v>
      </c>
      <c r="G18" s="26">
        <v>4</v>
      </c>
    </row>
    <row r="19" spans="1:7" s="23" customFormat="1" x14ac:dyDescent="0.25">
      <c r="A19" s="24">
        <v>9</v>
      </c>
      <c r="B19" s="25" t="s">
        <v>12</v>
      </c>
      <c r="C19" s="24">
        <f t="shared" si="1"/>
        <v>35</v>
      </c>
      <c r="D19" s="26">
        <v>8</v>
      </c>
      <c r="E19" s="26">
        <v>15</v>
      </c>
      <c r="F19" s="26">
        <v>8</v>
      </c>
      <c r="G19" s="26">
        <v>4</v>
      </c>
    </row>
    <row r="20" spans="1:7" s="23" customFormat="1" x14ac:dyDescent="0.25">
      <c r="A20" s="24">
        <v>10</v>
      </c>
      <c r="B20" s="25" t="s">
        <v>116</v>
      </c>
      <c r="C20" s="24">
        <f t="shared" si="1"/>
        <v>28</v>
      </c>
      <c r="D20" s="26">
        <v>8</v>
      </c>
      <c r="E20" s="26">
        <v>8</v>
      </c>
      <c r="F20" s="26">
        <v>9</v>
      </c>
      <c r="G20" s="26">
        <v>3</v>
      </c>
    </row>
    <row r="21" spans="1:7" s="23" customFormat="1" x14ac:dyDescent="0.25">
      <c r="A21" s="24">
        <v>11</v>
      </c>
      <c r="B21" s="25" t="s">
        <v>117</v>
      </c>
      <c r="C21" s="24">
        <f t="shared" ref="C21:C41" si="2">D21+E21+F21+G21</f>
        <v>24</v>
      </c>
      <c r="D21" s="26">
        <v>7</v>
      </c>
      <c r="E21" s="26">
        <v>9</v>
      </c>
      <c r="F21" s="26">
        <v>4</v>
      </c>
      <c r="G21" s="26">
        <v>4</v>
      </c>
    </row>
    <row r="22" spans="1:7" s="23" customFormat="1" x14ac:dyDescent="0.25">
      <c r="A22" s="24">
        <v>12</v>
      </c>
      <c r="B22" s="25" t="s">
        <v>134</v>
      </c>
      <c r="C22" s="24">
        <f t="shared" si="2"/>
        <v>28</v>
      </c>
      <c r="D22" s="26">
        <v>8</v>
      </c>
      <c r="E22" s="26">
        <v>7</v>
      </c>
      <c r="F22" s="26">
        <v>9</v>
      </c>
      <c r="G22" s="26">
        <v>4</v>
      </c>
    </row>
    <row r="23" spans="1:7" s="23" customFormat="1" x14ac:dyDescent="0.25">
      <c r="A23" s="24">
        <v>13</v>
      </c>
      <c r="B23" s="25" t="s">
        <v>135</v>
      </c>
      <c r="C23" s="24">
        <f t="shared" si="2"/>
        <v>30</v>
      </c>
      <c r="D23" s="26">
        <v>8</v>
      </c>
      <c r="E23" s="26">
        <v>10</v>
      </c>
      <c r="F23" s="26">
        <v>9</v>
      </c>
      <c r="G23" s="26">
        <v>3</v>
      </c>
    </row>
    <row r="24" spans="1:7" s="23" customFormat="1" x14ac:dyDescent="0.25">
      <c r="A24" s="24">
        <v>14</v>
      </c>
      <c r="B24" s="25" t="s">
        <v>136</v>
      </c>
      <c r="C24" s="24">
        <f t="shared" si="2"/>
        <v>29</v>
      </c>
      <c r="D24" s="26">
        <v>8</v>
      </c>
      <c r="E24" s="26">
        <v>9</v>
      </c>
      <c r="F24" s="26">
        <v>9</v>
      </c>
      <c r="G24" s="26">
        <v>3</v>
      </c>
    </row>
    <row r="25" spans="1:7" s="23" customFormat="1" x14ac:dyDescent="0.25">
      <c r="A25" s="24">
        <v>15</v>
      </c>
      <c r="B25" s="28" t="s">
        <v>118</v>
      </c>
      <c r="C25" s="24">
        <f>C26+C27+C28</f>
        <v>62</v>
      </c>
      <c r="D25" s="24">
        <f t="shared" ref="D25:G25" si="3">D26+D27+D28</f>
        <v>16</v>
      </c>
      <c r="E25" s="24">
        <f t="shared" si="3"/>
        <v>17</v>
      </c>
      <c r="F25" s="24">
        <f t="shared" si="3"/>
        <v>19</v>
      </c>
      <c r="G25" s="24">
        <f t="shared" si="3"/>
        <v>10</v>
      </c>
    </row>
    <row r="26" spans="1:7" s="57" customFormat="1" ht="12" x14ac:dyDescent="0.2">
      <c r="A26" s="55" t="s">
        <v>100</v>
      </c>
      <c r="B26" s="58" t="s">
        <v>45</v>
      </c>
      <c r="C26" s="55">
        <f t="shared" ref="C26" si="4">D26+E26+F26+G26</f>
        <v>31</v>
      </c>
      <c r="D26" s="56">
        <v>8</v>
      </c>
      <c r="E26" s="56">
        <v>10</v>
      </c>
      <c r="F26" s="56">
        <v>9</v>
      </c>
      <c r="G26" s="56">
        <v>4</v>
      </c>
    </row>
    <row r="27" spans="1:7" s="57" customFormat="1" ht="12" x14ac:dyDescent="0.2">
      <c r="A27" s="55" t="s">
        <v>101</v>
      </c>
      <c r="B27" s="58" t="s">
        <v>46</v>
      </c>
      <c r="C27" s="55">
        <f t="shared" si="2"/>
        <v>17</v>
      </c>
      <c r="D27" s="56">
        <v>4</v>
      </c>
      <c r="E27" s="56">
        <v>5</v>
      </c>
      <c r="F27" s="56">
        <v>5</v>
      </c>
      <c r="G27" s="56">
        <v>3</v>
      </c>
    </row>
    <row r="28" spans="1:7" s="57" customFormat="1" ht="12" x14ac:dyDescent="0.2">
      <c r="A28" s="55" t="s">
        <v>104</v>
      </c>
      <c r="B28" s="58" t="s">
        <v>47</v>
      </c>
      <c r="C28" s="55">
        <f>D28+E28+F28+G28</f>
        <v>14</v>
      </c>
      <c r="D28" s="56">
        <v>4</v>
      </c>
      <c r="E28" s="56">
        <v>2</v>
      </c>
      <c r="F28" s="56">
        <v>5</v>
      </c>
      <c r="G28" s="56">
        <v>3</v>
      </c>
    </row>
    <row r="29" spans="1:7" s="23" customFormat="1" x14ac:dyDescent="0.25">
      <c r="A29" s="24">
        <v>16</v>
      </c>
      <c r="B29" s="34" t="s">
        <v>123</v>
      </c>
      <c r="C29" s="24">
        <f>SUM(C30:C38)</f>
        <v>133</v>
      </c>
      <c r="D29" s="24">
        <f t="shared" ref="D29:G29" si="5">SUM(D30:D38)</f>
        <v>42</v>
      </c>
      <c r="E29" s="24">
        <f t="shared" si="5"/>
        <v>32</v>
      </c>
      <c r="F29" s="24">
        <f t="shared" si="5"/>
        <v>36</v>
      </c>
      <c r="G29" s="24">
        <f t="shared" si="5"/>
        <v>23</v>
      </c>
    </row>
    <row r="30" spans="1:7" s="57" customFormat="1" ht="12" x14ac:dyDescent="0.2">
      <c r="A30" s="55" t="s">
        <v>100</v>
      </c>
      <c r="B30" s="58" t="s">
        <v>45</v>
      </c>
      <c r="C30" s="55">
        <f t="shared" si="2"/>
        <v>26</v>
      </c>
      <c r="D30" s="56">
        <v>8</v>
      </c>
      <c r="E30" s="56">
        <v>6</v>
      </c>
      <c r="F30" s="56">
        <v>8</v>
      </c>
      <c r="G30" s="56">
        <v>4</v>
      </c>
    </row>
    <row r="31" spans="1:7" s="57" customFormat="1" ht="12" x14ac:dyDescent="0.2">
      <c r="A31" s="55" t="s">
        <v>101</v>
      </c>
      <c r="B31" s="64" t="s">
        <v>49</v>
      </c>
      <c r="C31" s="55">
        <f t="shared" si="2"/>
        <v>20</v>
      </c>
      <c r="D31" s="56">
        <v>8</v>
      </c>
      <c r="E31" s="56">
        <v>5</v>
      </c>
      <c r="F31" s="56">
        <v>4</v>
      </c>
      <c r="G31" s="56">
        <v>3</v>
      </c>
    </row>
    <row r="32" spans="1:7" s="57" customFormat="1" ht="12" x14ac:dyDescent="0.2">
      <c r="A32" s="55" t="s">
        <v>104</v>
      </c>
      <c r="B32" s="64" t="s">
        <v>50</v>
      </c>
      <c r="C32" s="55">
        <f t="shared" si="2"/>
        <v>15</v>
      </c>
      <c r="D32" s="56">
        <v>4</v>
      </c>
      <c r="E32" s="56">
        <v>4</v>
      </c>
      <c r="F32" s="56">
        <v>4</v>
      </c>
      <c r="G32" s="56">
        <v>3</v>
      </c>
    </row>
    <row r="33" spans="1:7" s="57" customFormat="1" ht="12" x14ac:dyDescent="0.2">
      <c r="A33" s="55" t="s">
        <v>105</v>
      </c>
      <c r="B33" s="64" t="s">
        <v>51</v>
      </c>
      <c r="C33" s="55">
        <f t="shared" si="2"/>
        <v>14</v>
      </c>
      <c r="D33" s="56">
        <v>4</v>
      </c>
      <c r="E33" s="56">
        <v>3</v>
      </c>
      <c r="F33" s="56">
        <v>4</v>
      </c>
      <c r="G33" s="56">
        <v>3</v>
      </c>
    </row>
    <row r="34" spans="1:7" s="57" customFormat="1" ht="12" x14ac:dyDescent="0.2">
      <c r="A34" s="55" t="s">
        <v>107</v>
      </c>
      <c r="B34" s="64" t="s">
        <v>52</v>
      </c>
      <c r="C34" s="55">
        <f t="shared" si="2"/>
        <v>13</v>
      </c>
      <c r="D34" s="56">
        <v>4</v>
      </c>
      <c r="E34" s="56">
        <v>3</v>
      </c>
      <c r="F34" s="56">
        <v>4</v>
      </c>
      <c r="G34" s="56">
        <v>2</v>
      </c>
    </row>
    <row r="35" spans="1:7" s="57" customFormat="1" ht="12" x14ac:dyDescent="0.2">
      <c r="A35" s="55" t="s">
        <v>106</v>
      </c>
      <c r="B35" s="64" t="s">
        <v>53</v>
      </c>
      <c r="C35" s="55">
        <f t="shared" si="2"/>
        <v>15</v>
      </c>
      <c r="D35" s="56">
        <v>4</v>
      </c>
      <c r="E35" s="56">
        <v>4</v>
      </c>
      <c r="F35" s="56">
        <v>4</v>
      </c>
      <c r="G35" s="56">
        <v>3</v>
      </c>
    </row>
    <row r="36" spans="1:7" s="57" customFormat="1" ht="12" x14ac:dyDescent="0.2">
      <c r="A36" s="55" t="s">
        <v>108</v>
      </c>
      <c r="B36" s="64" t="s">
        <v>54</v>
      </c>
      <c r="C36" s="55">
        <f t="shared" si="2"/>
        <v>12</v>
      </c>
      <c r="D36" s="56">
        <v>4</v>
      </c>
      <c r="E36" s="56">
        <v>2</v>
      </c>
      <c r="F36" s="56">
        <v>4</v>
      </c>
      <c r="G36" s="56">
        <v>2</v>
      </c>
    </row>
    <row r="37" spans="1:7" s="57" customFormat="1" ht="12" x14ac:dyDescent="0.2">
      <c r="A37" s="55" t="s">
        <v>109</v>
      </c>
      <c r="B37" s="64" t="s">
        <v>55</v>
      </c>
      <c r="C37" s="55">
        <f t="shared" si="2"/>
        <v>14</v>
      </c>
      <c r="D37" s="56">
        <v>4</v>
      </c>
      <c r="E37" s="56">
        <v>3</v>
      </c>
      <c r="F37" s="56">
        <v>4</v>
      </c>
      <c r="G37" s="56">
        <v>3</v>
      </c>
    </row>
    <row r="38" spans="1:7" s="57" customFormat="1" ht="12" x14ac:dyDescent="0.2">
      <c r="A38" s="55" t="s">
        <v>110</v>
      </c>
      <c r="B38" s="64" t="s">
        <v>56</v>
      </c>
      <c r="C38" s="55">
        <f t="shared" si="2"/>
        <v>4</v>
      </c>
      <c r="D38" s="56">
        <v>2</v>
      </c>
      <c r="E38" s="56">
        <v>2</v>
      </c>
      <c r="F38" s="56">
        <v>0</v>
      </c>
      <c r="G38" s="56">
        <v>0</v>
      </c>
    </row>
    <row r="39" spans="1:7" s="23" customFormat="1" x14ac:dyDescent="0.25">
      <c r="A39" s="24">
        <v>17</v>
      </c>
      <c r="B39" s="34" t="s">
        <v>125</v>
      </c>
      <c r="C39" s="24">
        <f>C40+C41</f>
        <v>48</v>
      </c>
      <c r="D39" s="24">
        <f t="shared" ref="D39:G39" si="6">D40+D41</f>
        <v>12</v>
      </c>
      <c r="E39" s="24">
        <f t="shared" si="6"/>
        <v>17</v>
      </c>
      <c r="F39" s="24">
        <f t="shared" si="6"/>
        <v>13</v>
      </c>
      <c r="G39" s="24">
        <f t="shared" si="6"/>
        <v>6</v>
      </c>
    </row>
    <row r="40" spans="1:7" s="57" customFormat="1" ht="12" x14ac:dyDescent="0.2">
      <c r="A40" s="55" t="s">
        <v>100</v>
      </c>
      <c r="B40" s="58" t="s">
        <v>45</v>
      </c>
      <c r="C40" s="55">
        <f t="shared" si="2"/>
        <v>36</v>
      </c>
      <c r="D40" s="56">
        <v>8</v>
      </c>
      <c r="E40" s="56">
        <v>15</v>
      </c>
      <c r="F40" s="56">
        <v>9</v>
      </c>
      <c r="G40" s="56">
        <v>4</v>
      </c>
    </row>
    <row r="41" spans="1:7" s="57" customFormat="1" ht="12" x14ac:dyDescent="0.2">
      <c r="A41" s="55" t="s">
        <v>101</v>
      </c>
      <c r="B41" s="58" t="s">
        <v>61</v>
      </c>
      <c r="C41" s="55">
        <f t="shared" si="2"/>
        <v>12</v>
      </c>
      <c r="D41" s="56">
        <v>4</v>
      </c>
      <c r="E41" s="56">
        <v>2</v>
      </c>
      <c r="F41" s="56">
        <v>4</v>
      </c>
      <c r="G41" s="56">
        <v>2</v>
      </c>
    </row>
    <row r="42" spans="1:7" s="23" customFormat="1" x14ac:dyDescent="0.25">
      <c r="A42" s="24">
        <v>18</v>
      </c>
      <c r="B42" s="34" t="s">
        <v>126</v>
      </c>
      <c r="C42" s="24">
        <f>C43+C44</f>
        <v>42</v>
      </c>
      <c r="D42" s="24">
        <f t="shared" ref="D42:G42" si="7">D43+D44</f>
        <v>12</v>
      </c>
      <c r="E42" s="24">
        <f t="shared" si="7"/>
        <v>10</v>
      </c>
      <c r="F42" s="24">
        <f t="shared" si="7"/>
        <v>14</v>
      </c>
      <c r="G42" s="24">
        <f t="shared" si="7"/>
        <v>6</v>
      </c>
    </row>
    <row r="43" spans="1:7" s="57" customFormat="1" ht="12" x14ac:dyDescent="0.2">
      <c r="A43" s="55" t="s">
        <v>100</v>
      </c>
      <c r="B43" s="58" t="s">
        <v>45</v>
      </c>
      <c r="C43" s="55">
        <f t="shared" ref="C43:C66" si="8">D43+E43+F43+G43</f>
        <v>28</v>
      </c>
      <c r="D43" s="56">
        <v>8</v>
      </c>
      <c r="E43" s="56">
        <v>8</v>
      </c>
      <c r="F43" s="56">
        <v>9</v>
      </c>
      <c r="G43" s="56">
        <v>3</v>
      </c>
    </row>
    <row r="44" spans="1:7" s="57" customFormat="1" ht="12" x14ac:dyDescent="0.2">
      <c r="A44" s="55" t="s">
        <v>101</v>
      </c>
      <c r="B44" s="65" t="s">
        <v>63</v>
      </c>
      <c r="C44" s="55">
        <f t="shared" si="8"/>
        <v>14</v>
      </c>
      <c r="D44" s="56">
        <v>4</v>
      </c>
      <c r="E44" s="56">
        <v>2</v>
      </c>
      <c r="F44" s="56">
        <v>5</v>
      </c>
      <c r="G44" s="56">
        <v>3</v>
      </c>
    </row>
    <row r="45" spans="1:7" s="23" customFormat="1" x14ac:dyDescent="0.25">
      <c r="A45" s="24">
        <v>19</v>
      </c>
      <c r="B45" s="34" t="s">
        <v>127</v>
      </c>
      <c r="C45" s="24">
        <f t="shared" si="8"/>
        <v>32</v>
      </c>
      <c r="D45" s="26">
        <v>8</v>
      </c>
      <c r="E45" s="26">
        <v>11</v>
      </c>
      <c r="F45" s="26">
        <v>9</v>
      </c>
      <c r="G45" s="26">
        <v>4</v>
      </c>
    </row>
    <row r="46" spans="1:7" s="23" customFormat="1" x14ac:dyDescent="0.25">
      <c r="A46" s="24">
        <v>20</v>
      </c>
      <c r="B46" s="34" t="s">
        <v>128</v>
      </c>
      <c r="C46" s="24">
        <f t="shared" si="8"/>
        <v>63</v>
      </c>
      <c r="D46" s="26">
        <f>D47+D48+D49+D50</f>
        <v>20</v>
      </c>
      <c r="E46" s="26">
        <f t="shared" ref="E46:G46" si="9">E47+E48+E49+E50</f>
        <v>16</v>
      </c>
      <c r="F46" s="26">
        <f t="shared" si="9"/>
        <v>23</v>
      </c>
      <c r="G46" s="26">
        <f t="shared" si="9"/>
        <v>4</v>
      </c>
    </row>
    <row r="47" spans="1:7" s="57" customFormat="1" ht="12" x14ac:dyDescent="0.2">
      <c r="A47" s="55" t="s">
        <v>100</v>
      </c>
      <c r="B47" s="58" t="s">
        <v>45</v>
      </c>
      <c r="C47" s="55">
        <f t="shared" si="8"/>
        <v>31</v>
      </c>
      <c r="D47" s="56">
        <v>8</v>
      </c>
      <c r="E47" s="56">
        <v>8</v>
      </c>
      <c r="F47" s="56">
        <v>11</v>
      </c>
      <c r="G47" s="56">
        <v>4</v>
      </c>
    </row>
    <row r="48" spans="1:7" s="57" customFormat="1" ht="12" x14ac:dyDescent="0.2">
      <c r="A48" s="55" t="s">
        <v>101</v>
      </c>
      <c r="B48" s="65" t="s">
        <v>65</v>
      </c>
      <c r="C48" s="55">
        <f t="shared" si="8"/>
        <v>10</v>
      </c>
      <c r="D48" s="56">
        <v>4</v>
      </c>
      <c r="E48" s="56">
        <v>2</v>
      </c>
      <c r="F48" s="56">
        <v>4</v>
      </c>
      <c r="G48" s="56">
        <v>0</v>
      </c>
    </row>
    <row r="49" spans="1:7" s="57" customFormat="1" ht="12" x14ac:dyDescent="0.2">
      <c r="A49" s="55" t="s">
        <v>104</v>
      </c>
      <c r="B49" s="65" t="s">
        <v>66</v>
      </c>
      <c r="C49" s="55">
        <f t="shared" si="8"/>
        <v>9</v>
      </c>
      <c r="D49" s="56">
        <v>4</v>
      </c>
      <c r="E49" s="56">
        <v>1</v>
      </c>
      <c r="F49" s="56">
        <v>4</v>
      </c>
      <c r="G49" s="56">
        <v>0</v>
      </c>
    </row>
    <row r="50" spans="1:7" s="57" customFormat="1" ht="12" x14ac:dyDescent="0.2">
      <c r="A50" s="55" t="s">
        <v>105</v>
      </c>
      <c r="B50" s="65" t="s">
        <v>67</v>
      </c>
      <c r="C50" s="55">
        <f t="shared" si="8"/>
        <v>13</v>
      </c>
      <c r="D50" s="56">
        <v>4</v>
      </c>
      <c r="E50" s="56">
        <v>5</v>
      </c>
      <c r="F50" s="56">
        <v>4</v>
      </c>
      <c r="G50" s="56">
        <v>0</v>
      </c>
    </row>
    <row r="51" spans="1:7" s="23" customFormat="1" x14ac:dyDescent="0.25">
      <c r="A51" s="24">
        <v>21</v>
      </c>
      <c r="B51" s="34" t="s">
        <v>129</v>
      </c>
      <c r="C51" s="24">
        <f t="shared" si="8"/>
        <v>30</v>
      </c>
      <c r="D51" s="26">
        <v>8</v>
      </c>
      <c r="E51" s="26">
        <v>10</v>
      </c>
      <c r="F51" s="26">
        <v>9</v>
      </c>
      <c r="G51" s="26">
        <v>3</v>
      </c>
    </row>
    <row r="52" spans="1:7" s="23" customFormat="1" x14ac:dyDescent="0.25">
      <c r="A52" s="24">
        <v>22</v>
      </c>
      <c r="B52" s="47" t="s">
        <v>130</v>
      </c>
      <c r="C52" s="24">
        <f>C53+C54+C55+C56</f>
        <v>65</v>
      </c>
      <c r="D52" s="24">
        <f t="shared" ref="D52:G52" si="10">D53+D54+D55+D56</f>
        <v>20</v>
      </c>
      <c r="E52" s="24">
        <f t="shared" si="10"/>
        <v>14</v>
      </c>
      <c r="F52" s="24">
        <f t="shared" si="10"/>
        <v>22</v>
      </c>
      <c r="G52" s="24">
        <f t="shared" si="10"/>
        <v>9</v>
      </c>
    </row>
    <row r="53" spans="1:7" s="57" customFormat="1" ht="12" x14ac:dyDescent="0.2">
      <c r="A53" s="55" t="s">
        <v>100</v>
      </c>
      <c r="B53" s="58" t="s">
        <v>45</v>
      </c>
      <c r="C53" s="55">
        <f t="shared" si="8"/>
        <v>31</v>
      </c>
      <c r="D53" s="56">
        <v>8</v>
      </c>
      <c r="E53" s="56">
        <v>11</v>
      </c>
      <c r="F53" s="56">
        <v>9</v>
      </c>
      <c r="G53" s="56">
        <v>3</v>
      </c>
    </row>
    <row r="54" spans="1:7" s="57" customFormat="1" ht="12" x14ac:dyDescent="0.2">
      <c r="A54" s="55" t="s">
        <v>101</v>
      </c>
      <c r="B54" s="58" t="s">
        <v>69</v>
      </c>
      <c r="C54" s="55">
        <f t="shared" si="8"/>
        <v>11</v>
      </c>
      <c r="D54" s="56">
        <v>4</v>
      </c>
      <c r="E54" s="56">
        <v>1</v>
      </c>
      <c r="F54" s="56">
        <v>5</v>
      </c>
      <c r="G54" s="56">
        <v>1</v>
      </c>
    </row>
    <row r="55" spans="1:7" s="57" customFormat="1" ht="12" x14ac:dyDescent="0.2">
      <c r="A55" s="55" t="s">
        <v>104</v>
      </c>
      <c r="B55" s="58" t="s">
        <v>70</v>
      </c>
      <c r="C55" s="55">
        <f t="shared" si="8"/>
        <v>11</v>
      </c>
      <c r="D55" s="56">
        <v>4</v>
      </c>
      <c r="E55" s="56">
        <v>1</v>
      </c>
      <c r="F55" s="56">
        <v>4</v>
      </c>
      <c r="G55" s="56">
        <v>2</v>
      </c>
    </row>
    <row r="56" spans="1:7" s="57" customFormat="1" ht="12" x14ac:dyDescent="0.2">
      <c r="A56" s="55" t="s">
        <v>105</v>
      </c>
      <c r="B56" s="58" t="s">
        <v>71</v>
      </c>
      <c r="C56" s="55">
        <f t="shared" si="8"/>
        <v>12</v>
      </c>
      <c r="D56" s="56">
        <v>4</v>
      </c>
      <c r="E56" s="56">
        <v>1</v>
      </c>
      <c r="F56" s="56">
        <v>4</v>
      </c>
      <c r="G56" s="56">
        <v>3</v>
      </c>
    </row>
    <row r="57" spans="1:7" s="23" customFormat="1" x14ac:dyDescent="0.25">
      <c r="A57" s="48" t="s">
        <v>132</v>
      </c>
      <c r="B57" s="49" t="s">
        <v>133</v>
      </c>
      <c r="C57" s="50">
        <f>C58+C59+C60+C61+C62+C63+C64+C65+C66</f>
        <v>654</v>
      </c>
      <c r="D57" s="50">
        <f>D58+D59+D60+D61+D62+D63+D64+D65+D66</f>
        <v>96</v>
      </c>
      <c r="E57" s="50">
        <f t="shared" ref="E57:G57" si="11">E58+E59+E60+E61+E62+E63+E64+E65+E66</f>
        <v>446</v>
      </c>
      <c r="F57" s="50">
        <f t="shared" si="11"/>
        <v>80</v>
      </c>
      <c r="G57" s="50">
        <f t="shared" si="11"/>
        <v>32</v>
      </c>
    </row>
    <row r="58" spans="1:7" s="23" customFormat="1" x14ac:dyDescent="0.25">
      <c r="A58" s="24">
        <v>1</v>
      </c>
      <c r="B58" s="25" t="s">
        <v>72</v>
      </c>
      <c r="C58" s="24">
        <f t="shared" si="8"/>
        <v>81</v>
      </c>
      <c r="D58" s="26">
        <v>12</v>
      </c>
      <c r="E58" s="26">
        <v>55</v>
      </c>
      <c r="F58" s="26">
        <v>10</v>
      </c>
      <c r="G58" s="26">
        <v>4</v>
      </c>
    </row>
    <row r="59" spans="1:7" s="23" customFormat="1" x14ac:dyDescent="0.25">
      <c r="A59" s="24">
        <v>2</v>
      </c>
      <c r="B59" s="25" t="s">
        <v>83</v>
      </c>
      <c r="C59" s="24">
        <f t="shared" si="8"/>
        <v>81</v>
      </c>
      <c r="D59" s="26">
        <v>12</v>
      </c>
      <c r="E59" s="26">
        <v>55</v>
      </c>
      <c r="F59" s="26">
        <v>10</v>
      </c>
      <c r="G59" s="26">
        <v>4</v>
      </c>
    </row>
    <row r="60" spans="1:7" s="23" customFormat="1" x14ac:dyDescent="0.25">
      <c r="A60" s="24">
        <v>3</v>
      </c>
      <c r="B60" s="25" t="s">
        <v>86</v>
      </c>
      <c r="C60" s="24">
        <f t="shared" si="8"/>
        <v>82</v>
      </c>
      <c r="D60" s="26">
        <v>12</v>
      </c>
      <c r="E60" s="26">
        <v>56</v>
      </c>
      <c r="F60" s="26">
        <v>10</v>
      </c>
      <c r="G60" s="26">
        <v>4</v>
      </c>
    </row>
    <row r="61" spans="1:7" s="23" customFormat="1" x14ac:dyDescent="0.25">
      <c r="A61" s="24">
        <v>4</v>
      </c>
      <c r="B61" s="25" t="s">
        <v>91</v>
      </c>
      <c r="C61" s="24">
        <f t="shared" si="8"/>
        <v>82</v>
      </c>
      <c r="D61" s="26">
        <v>12</v>
      </c>
      <c r="E61" s="26">
        <v>56</v>
      </c>
      <c r="F61" s="26">
        <v>10</v>
      </c>
      <c r="G61" s="26">
        <v>4</v>
      </c>
    </row>
    <row r="62" spans="1:7" s="23" customFormat="1" x14ac:dyDescent="0.25">
      <c r="A62" s="24">
        <v>5</v>
      </c>
      <c r="B62" s="25" t="s">
        <v>95</v>
      </c>
      <c r="C62" s="24">
        <f t="shared" si="8"/>
        <v>82</v>
      </c>
      <c r="D62" s="26">
        <v>12</v>
      </c>
      <c r="E62" s="26">
        <v>56</v>
      </c>
      <c r="F62" s="26">
        <v>10</v>
      </c>
      <c r="G62" s="26">
        <v>4</v>
      </c>
    </row>
    <row r="63" spans="1:7" s="23" customFormat="1" x14ac:dyDescent="0.25">
      <c r="A63" s="24">
        <v>6</v>
      </c>
      <c r="B63" s="25" t="s">
        <v>96</v>
      </c>
      <c r="C63" s="24">
        <f t="shared" si="8"/>
        <v>82</v>
      </c>
      <c r="D63" s="26">
        <v>12</v>
      </c>
      <c r="E63" s="26">
        <v>56</v>
      </c>
      <c r="F63" s="26">
        <v>10</v>
      </c>
      <c r="G63" s="26">
        <v>4</v>
      </c>
    </row>
    <row r="64" spans="1:7" s="23" customFormat="1" x14ac:dyDescent="0.25">
      <c r="A64" s="24">
        <v>7</v>
      </c>
      <c r="B64" s="25" t="s">
        <v>97</v>
      </c>
      <c r="C64" s="24">
        <f t="shared" si="8"/>
        <v>82</v>
      </c>
      <c r="D64" s="26">
        <v>12</v>
      </c>
      <c r="E64" s="26">
        <v>56</v>
      </c>
      <c r="F64" s="26">
        <v>10</v>
      </c>
      <c r="G64" s="26">
        <v>4</v>
      </c>
    </row>
    <row r="65" spans="1:8" s="23" customFormat="1" x14ac:dyDescent="0.25">
      <c r="A65" s="24">
        <v>8</v>
      </c>
      <c r="B65" s="25" t="s">
        <v>98</v>
      </c>
      <c r="C65" s="24">
        <f t="shared" si="8"/>
        <v>82</v>
      </c>
      <c r="D65" s="26">
        <v>12</v>
      </c>
      <c r="E65" s="26">
        <v>56</v>
      </c>
      <c r="F65" s="26">
        <v>10</v>
      </c>
      <c r="G65" s="26">
        <v>4</v>
      </c>
    </row>
    <row r="66" spans="1:8" s="23" customFormat="1" x14ac:dyDescent="0.25">
      <c r="A66" s="24">
        <v>9</v>
      </c>
      <c r="B66" s="25" t="s">
        <v>99</v>
      </c>
      <c r="C66" s="24">
        <f t="shared" si="8"/>
        <v>0</v>
      </c>
      <c r="D66" s="24">
        <v>0</v>
      </c>
      <c r="E66" s="24">
        <v>0</v>
      </c>
      <c r="F66" s="24">
        <v>0</v>
      </c>
      <c r="G66" s="24">
        <v>0</v>
      </c>
    </row>
    <row r="67" spans="1:8" ht="18.75" customHeight="1" x14ac:dyDescent="0.25">
      <c r="B67" s="18"/>
      <c r="C67" s="87" t="s">
        <v>238</v>
      </c>
      <c r="D67" s="87"/>
      <c r="E67" s="87"/>
      <c r="F67" s="87"/>
      <c r="G67" s="87"/>
    </row>
    <row r="68" spans="1:8" x14ac:dyDescent="0.25">
      <c r="A68" s="86" t="s">
        <v>137</v>
      </c>
      <c r="B68" s="86"/>
      <c r="C68" s="83" t="s">
        <v>140</v>
      </c>
      <c r="D68" s="83"/>
      <c r="E68" s="5"/>
      <c r="F68" s="83" t="s">
        <v>138</v>
      </c>
      <c r="G68" s="83"/>
      <c r="H68" s="5"/>
    </row>
    <row r="74" spans="1:8" s="4" customFormat="1" x14ac:dyDescent="0.25">
      <c r="A74" s="86" t="s">
        <v>143</v>
      </c>
      <c r="B74" s="86"/>
      <c r="C74" s="83" t="s">
        <v>142</v>
      </c>
      <c r="D74" s="83"/>
      <c r="E74" s="5"/>
      <c r="F74" s="83" t="s">
        <v>141</v>
      </c>
      <c r="G74" s="83"/>
      <c r="H74" s="5"/>
    </row>
  </sheetData>
  <mergeCells count="15">
    <mergeCell ref="A1:B1"/>
    <mergeCell ref="A2:G2"/>
    <mergeCell ref="A3:G3"/>
    <mergeCell ref="C5:G5"/>
    <mergeCell ref="D6:G6"/>
    <mergeCell ref="C67:G67"/>
    <mergeCell ref="C6:C7"/>
    <mergeCell ref="A5:A7"/>
    <mergeCell ref="B5:B7"/>
    <mergeCell ref="A68:B68"/>
    <mergeCell ref="A74:B74"/>
    <mergeCell ref="C74:D74"/>
    <mergeCell ref="C68:D68"/>
    <mergeCell ref="F68:G68"/>
    <mergeCell ref="F74:G74"/>
  </mergeCells>
  <pageMargins left="0.5" right="0.25" top="0.25" bottom="0.25" header="0.25" footer="0.25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IIB</vt:lpstr>
      <vt:lpstr>IIIB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2021-01-20T07:53:35Z</cp:lastPrinted>
  <dcterms:created xsi:type="dcterms:W3CDTF">2020-12-25T01:37:42Z</dcterms:created>
  <dcterms:modified xsi:type="dcterms:W3CDTF">2022-11-17T03:05:01Z</dcterms:modified>
</cp:coreProperties>
</file>